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F40A" lockStructure="1" lockWindows="1"/>
  <bookViews>
    <workbookView xWindow="0" yWindow="0" windowWidth="28800" windowHeight="12000"/>
  </bookViews>
  <sheets>
    <sheet name="Kalkulator smpl" sheetId="4" r:id="rId1"/>
    <sheet name="Slowniki" sheetId="1" state="hidden" r:id="rId2"/>
  </sheets>
  <calcPr calcId="162913"/>
</workbook>
</file>

<file path=xl/calcChain.xml><?xml version="1.0" encoding="utf-8"?>
<calcChain xmlns="http://schemas.openxmlformats.org/spreadsheetml/2006/main">
  <c r="N10" i="4" l="1"/>
  <c r="P10" i="4"/>
  <c r="R10" i="4"/>
  <c r="N11" i="4"/>
  <c r="P11" i="4"/>
  <c r="I11" i="4" s="1"/>
  <c r="R11" i="4"/>
  <c r="N12" i="4"/>
  <c r="P12" i="4"/>
  <c r="I12" i="4" s="1"/>
  <c r="R12" i="4"/>
  <c r="N13" i="4"/>
  <c r="P13" i="4"/>
  <c r="I13" i="4" s="1"/>
  <c r="R13" i="4"/>
  <c r="N14" i="4"/>
  <c r="P14" i="4"/>
  <c r="I14" i="4" s="1"/>
  <c r="R14" i="4"/>
  <c r="N15" i="4"/>
  <c r="P15" i="4"/>
  <c r="I15" i="4" s="1"/>
  <c r="R15" i="4"/>
  <c r="N16" i="4"/>
  <c r="P16" i="4"/>
  <c r="I16" i="4" s="1"/>
  <c r="R16" i="4"/>
  <c r="N17" i="4"/>
  <c r="P17" i="4"/>
  <c r="I17" i="4" s="1"/>
  <c r="R17" i="4"/>
  <c r="N18" i="4"/>
  <c r="P18" i="4"/>
  <c r="I18" i="4" s="1"/>
  <c r="R18" i="4"/>
  <c r="N19" i="4"/>
  <c r="P19" i="4"/>
  <c r="I19" i="4" s="1"/>
  <c r="R19" i="4"/>
  <c r="T18" i="4" l="1"/>
  <c r="X18" i="4" s="1"/>
  <c r="S14" i="4"/>
  <c r="U14" i="4" s="1"/>
  <c r="S19" i="4"/>
  <c r="W19" i="4" s="1"/>
  <c r="S15" i="4"/>
  <c r="W15" i="4" s="1"/>
  <c r="T16" i="4"/>
  <c r="V16" i="4" s="1"/>
  <c r="T19" i="4"/>
  <c r="V19" i="4" s="1"/>
  <c r="S18" i="4"/>
  <c r="U18" i="4" s="1"/>
  <c r="T14" i="4"/>
  <c r="V14" i="4" s="1"/>
  <c r="S16" i="4"/>
  <c r="W16" i="4" s="1"/>
  <c r="S11" i="4"/>
  <c r="W11" i="4" s="1"/>
  <c r="Y11" i="4" s="1"/>
  <c r="H11" i="4" s="1"/>
  <c r="J11" i="4" s="1"/>
  <c r="S13" i="4"/>
  <c r="S17" i="4"/>
  <c r="U17" i="4" s="1"/>
  <c r="T12" i="4"/>
  <c r="V12" i="4" s="1"/>
  <c r="S10" i="4"/>
  <c r="U10" i="4" s="1"/>
  <c r="S12" i="4"/>
  <c r="T15" i="4"/>
  <c r="T11" i="4"/>
  <c r="T10" i="4"/>
  <c r="T17" i="4"/>
  <c r="T13" i="4"/>
  <c r="V18" i="4" l="1"/>
  <c r="W14" i="4"/>
  <c r="U19" i="4"/>
  <c r="U15" i="4"/>
  <c r="X16" i="4"/>
  <c r="Y16" i="4" s="1"/>
  <c r="H16" i="4" s="1"/>
  <c r="J16" i="4" s="1"/>
  <c r="X14" i="4"/>
  <c r="U16" i="4"/>
  <c r="X19" i="4"/>
  <c r="Y19" i="4" s="1"/>
  <c r="H19" i="4" s="1"/>
  <c r="J19" i="4" s="1"/>
  <c r="W18" i="4"/>
  <c r="Y18" i="4" s="1"/>
  <c r="H18" i="4" s="1"/>
  <c r="J18" i="4" s="1"/>
  <c r="X12" i="4"/>
  <c r="U11" i="4"/>
  <c r="W13" i="4"/>
  <c r="Y13" i="4" s="1"/>
  <c r="H13" i="4" s="1"/>
  <c r="J13" i="4" s="1"/>
  <c r="U13" i="4"/>
  <c r="W17" i="4"/>
  <c r="W10" i="4"/>
  <c r="V15" i="4"/>
  <c r="X15" i="4"/>
  <c r="Y15" i="4" s="1"/>
  <c r="H15" i="4" s="1"/>
  <c r="J15" i="4" s="1"/>
  <c r="U12" i="4"/>
  <c r="W12" i="4"/>
  <c r="Y12" i="4" s="1"/>
  <c r="H12" i="4" s="1"/>
  <c r="J12" i="4" s="1"/>
  <c r="V17" i="4"/>
  <c r="X17" i="4"/>
  <c r="V10" i="4"/>
  <c r="X10" i="4" s="1"/>
  <c r="V13" i="4"/>
  <c r="X13" i="4" s="1"/>
  <c r="V11" i="4"/>
  <c r="X11" i="4" s="1"/>
  <c r="Y17" i="4" l="1"/>
  <c r="H17" i="4" s="1"/>
  <c r="J17" i="4" s="1"/>
  <c r="Y14" i="4"/>
  <c r="H14" i="4" s="1"/>
  <c r="J14" i="4" s="1"/>
  <c r="Y10" i="4"/>
  <c r="H10" i="4" s="1"/>
  <c r="J10" i="4" s="1"/>
  <c r="I10" i="4" s="1"/>
  <c r="I20" i="4" s="1"/>
  <c r="J20" i="4" l="1"/>
  <c r="H20" i="4"/>
</calcChain>
</file>

<file path=xl/sharedStrings.xml><?xml version="1.0" encoding="utf-8"?>
<sst xmlns="http://schemas.openxmlformats.org/spreadsheetml/2006/main" count="381" uniqueCount="57">
  <si>
    <t>Rok</t>
  </si>
  <si>
    <t>monografia</t>
  </si>
  <si>
    <t>czasopismo</t>
  </si>
  <si>
    <t>konferencja</t>
  </si>
  <si>
    <t>rozdział</t>
  </si>
  <si>
    <t>Klasy</t>
  </si>
  <si>
    <t>k/n</t>
  </si>
  <si>
    <t>pier(k/n)</t>
  </si>
  <si>
    <t>2017-2018</t>
  </si>
  <si>
    <t>pwk</t>
  </si>
  <si>
    <t>mono</t>
  </si>
  <si>
    <t>rozdizał</t>
  </si>
  <si>
    <t>k/m</t>
  </si>
  <si>
    <t>redakcja</t>
  </si>
  <si>
    <t>2 miejsca po przecinku</t>
  </si>
  <si>
    <t>&lt;20</t>
  </si>
  <si>
    <t>humanistyczne</t>
  </si>
  <si>
    <t>po ocenie eksperckiej</t>
  </si>
  <si>
    <t>Typ</t>
  </si>
  <si>
    <t>Pkt</t>
  </si>
  <si>
    <t>podział</t>
  </si>
  <si>
    <t>artykuł a czasopiśmie</t>
  </si>
  <si>
    <t>całość</t>
  </si>
  <si>
    <t>pierwiastek</t>
  </si>
  <si>
    <t>ułamek</t>
  </si>
  <si>
    <t>2019-2020</t>
  </si>
  <si>
    <t>2017-2020</t>
  </si>
  <si>
    <t>monografia eksp.</t>
  </si>
  <si>
    <t>ograniczenie</t>
  </si>
  <si>
    <t>Punkty</t>
  </si>
  <si>
    <t>Tytuł pracy (opcjonalnie)</t>
  </si>
  <si>
    <t>ind.podz</t>
  </si>
  <si>
    <t>Typ publikacji</t>
  </si>
  <si>
    <t>m - liczba wszytskich autorów publikacji</t>
  </si>
  <si>
    <t>m - liczba autorów</t>
  </si>
  <si>
    <t>k - liczba współautrów z dyscypliny</t>
  </si>
  <si>
    <t>Pc - punkty czasopisma/wydawnictwa/konferencji</t>
  </si>
  <si>
    <t>P - przeliczeniowa wartość punktowa publikacji</t>
  </si>
  <si>
    <t>U - udział jednostkowy</t>
  </si>
  <si>
    <t>Pu - wartość punktowa części slotu</t>
  </si>
  <si>
    <t>L.p.</t>
  </si>
  <si>
    <t>Imię i nazwisko (opcjonalnie):</t>
  </si>
  <si>
    <t>k - liczba współautorów, którzy upoważnili  ewaluowanyh podmiot do wykazania publikacji</t>
  </si>
  <si>
    <t>czasopismo - artykuł w czasopiśmie</t>
  </si>
  <si>
    <t>konferencja - artykuł w materiałach konferencyjnych</t>
  </si>
  <si>
    <t>monografia - monografia</t>
  </si>
  <si>
    <t>monografia eksp. - monografia po ocenie eksperckiej</t>
  </si>
  <si>
    <t>redakcja - redakcja monografii</t>
  </si>
  <si>
    <t>rozdział - rozdział w monografii</t>
  </si>
  <si>
    <t>Copyright: Robert K. Nowicki - Politechnika Częstochowska</t>
  </si>
  <si>
    <t>Kalkulator</t>
  </si>
  <si>
    <t>slotów i punktów</t>
  </si>
  <si>
    <t>publikacji naukowych</t>
  </si>
  <si>
    <t>U - udział jednostkowy - stopień wypełnienia slotu przez pracownika prowadzącego działalność w dyscyplinie</t>
  </si>
  <si>
    <t>Pu - wartość punktowa części slotu - wartość punktowa artykułu w slocie pracownika prowadzącego działalność w dyscyplinie</t>
  </si>
  <si>
    <t>Typy publikacji:</t>
  </si>
  <si>
    <t>Pc - punkty czasopisma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</si>
</sst>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 wrapText="1"/>
    </xf>
    <xf numFmtId="9" fontId="0" fillId="0" borderId="0" xfId="0" applyNumberFormat="1"/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164" fontId="1" fillId="2" borderId="1" xfId="0" applyNumberFormat="1" applyFont="1" applyFill="1" applyBorder="1"/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3" xfId="0" applyFont="1" applyBorder="1" applyAlignment="1">
      <alignment horizontal="center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4" dropStyle="combo" dx="16" fmlaLink="$M10" fmlaRange="Slowniki!$P$2:$P$5" noThreeD="1" sel="1" val="0"/>
</file>

<file path=xl/ctrlProps/ctrlProp10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100.xml><?xml version="1.0" encoding="utf-8"?>
<formControlPr xmlns="http://schemas.microsoft.com/office/spreadsheetml/2009/9/main" objectType="Drop" dropLines="4" dropStyle="combo" dx="16" fmlaLink="$M18" fmlaRange="Slowniki!$P$2:$P$5" noThreeD="1" sel="4" val="0"/>
</file>

<file path=xl/ctrlProps/ctrlProp101.xml><?xml version="1.0" encoding="utf-8"?>
<formControlPr xmlns="http://schemas.microsoft.com/office/spreadsheetml/2009/9/main" objectType="Drop" dropStyle="combo" dx="16" fmlaLink="$O18" fmlaRange="Slowniki!$R$2:$R$32" noThreeD="1" sel="1" val="0"/>
</file>

<file path=xl/ctrlProps/ctrlProp102.xml><?xml version="1.0" encoding="utf-8"?>
<formControlPr xmlns="http://schemas.microsoft.com/office/spreadsheetml/2009/9/main" objectType="Drop" dropLines="6" dropStyle="combo" dx="16" fmlaLink="$Q18" fmlaRange="Slowniki!$Q$2:$Q$8" noThreeD="1" sel="1" val="0"/>
</file>

<file path=xl/ctrlProps/ctrlProp103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104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105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106.xml><?xml version="1.0" encoding="utf-8"?>
<formControlPr xmlns="http://schemas.microsoft.com/office/spreadsheetml/2009/9/main" objectType="Drop" dropLines="4" dropStyle="combo" dx="16" fmlaLink="$M16" fmlaRange="Slowniki!$P$2:$P$5" noThreeD="1" sel="3" val="0"/>
</file>

<file path=xl/ctrlProps/ctrlProp107.xml><?xml version="1.0" encoding="utf-8"?>
<formControlPr xmlns="http://schemas.microsoft.com/office/spreadsheetml/2009/9/main" objectType="Drop" dropStyle="combo" dx="16" fmlaLink="$O16" fmlaRange="Slowniki!$R$2:$R$32" noThreeD="1" sel="1" val="7"/>
</file>

<file path=xl/ctrlProps/ctrlProp108.xml><?xml version="1.0" encoding="utf-8"?>
<formControlPr xmlns="http://schemas.microsoft.com/office/spreadsheetml/2009/9/main" objectType="Drop" dropLines="4" dropStyle="combo" dx="16" fmlaLink="$Q16" fmlaRange="Slowniki!$Q$2:$Q$8" noThreeD="1" sel="1" val="2"/>
</file>

<file path=xl/ctrlProps/ctrlProp109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11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110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111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112.xml><?xml version="1.0" encoding="utf-8"?>
<formControlPr xmlns="http://schemas.microsoft.com/office/spreadsheetml/2009/9/main" objectType="Drop" dropLines="4" dropStyle="combo" dx="16" fmlaLink="$M$10" fmlaRange="Slowniki!$P$2:$P$5" noThreeD="1" sel="1" val="0"/>
</file>

<file path=xl/ctrlProps/ctrlProp113.xml><?xml version="1.0" encoding="utf-8"?>
<formControlPr xmlns="http://schemas.microsoft.com/office/spreadsheetml/2009/9/main" objectType="Drop" dropStyle="combo" dx="16" fmlaLink="'Kalkulator smpl'!$O$10" fmlaRange="Slowniki!$R$2:$R$32" noThreeD="1" sel="1" val="7"/>
</file>

<file path=xl/ctrlProps/ctrlProp114.xml><?xml version="1.0" encoding="utf-8"?>
<formControlPr xmlns="http://schemas.microsoft.com/office/spreadsheetml/2009/9/main" objectType="Drop" dropLines="4" dropStyle="combo" dx="16" fmlaLink="$Q$10" fmlaRange="Slowniki!$Q$2:$Q$8" noThreeD="1" sel="1" val="0"/>
</file>

<file path=xl/ctrlProps/ctrlProp115.xml><?xml version="1.0" encoding="utf-8"?>
<formControlPr xmlns="http://schemas.microsoft.com/office/spreadsheetml/2009/9/main" objectType="Drop" dropLines="4" dropStyle="combo" dx="16" fmlaLink="$M19" fmlaRange="Slowniki!$P$2:$P$5" noThreeD="1" sel="4" val="0"/>
</file>

<file path=xl/ctrlProps/ctrlProp116.xml><?xml version="1.0" encoding="utf-8"?>
<formControlPr xmlns="http://schemas.microsoft.com/office/spreadsheetml/2009/9/main" objectType="Drop" dropStyle="combo" dx="16" fmlaLink="$O19" fmlaRange="Slowniki!$R$2:$R$32" noThreeD="1" sel="1" val="0"/>
</file>

<file path=xl/ctrlProps/ctrlProp117.xml><?xml version="1.0" encoding="utf-8"?>
<formControlPr xmlns="http://schemas.microsoft.com/office/spreadsheetml/2009/9/main" objectType="Drop" dropLines="6" dropStyle="combo" dx="16" fmlaLink="$Q19" fmlaRange="Slowniki!$Q$2:$Q$8" noThreeD="1" sel="1" val="0"/>
</file>

<file path=xl/ctrlProps/ctrlProp12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13.xml><?xml version="1.0" encoding="utf-8"?>
<formControlPr xmlns="http://schemas.microsoft.com/office/spreadsheetml/2009/9/main" objectType="Drop" dropLines="4" dropStyle="combo" dx="16" fmlaLink="$M12" fmlaRange="Slowniki!$P$2:$P$5" noThreeD="1" sel="2" val="0"/>
</file>

<file path=xl/ctrlProps/ctrlProp14.xml><?xml version="1.0" encoding="utf-8"?>
<formControlPr xmlns="http://schemas.microsoft.com/office/spreadsheetml/2009/9/main" objectType="Drop" dropStyle="combo" dx="16" fmlaLink="$O12" fmlaRange="Slowniki!$R$2:$R$32" noThreeD="1" sel="1" val="0"/>
</file>

<file path=xl/ctrlProps/ctrlProp15.xml><?xml version="1.0" encoding="utf-8"?>
<formControlPr xmlns="http://schemas.microsoft.com/office/spreadsheetml/2009/9/main" objectType="Drop" dropLines="6" dropStyle="combo" dx="16" fmlaLink="$Q12" fmlaRange="Slowniki!$Q$2:$Q$8" noThreeD="1" sel="1" val="0"/>
</file>

<file path=xl/ctrlProps/ctrlProp16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17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18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19.xml><?xml version="1.0" encoding="utf-8"?>
<formControlPr xmlns="http://schemas.microsoft.com/office/spreadsheetml/2009/9/main" objectType="Drop" dropLines="4" dropStyle="combo" dx="16" fmlaLink="$M$10" fmlaRange="Slowniki!$P$2:$P$5" noThreeD="1" sel="1" val="0"/>
</file>

<file path=xl/ctrlProps/ctrlProp2.xml><?xml version="1.0" encoding="utf-8"?>
<formControlPr xmlns="http://schemas.microsoft.com/office/spreadsheetml/2009/9/main" objectType="Drop" dropStyle="combo" dx="16" fmlaLink="$O10" fmlaRange="Slowniki!$R$2:$R$32" noThreeD="1" sel="1" val="0"/>
</file>

<file path=xl/ctrlProps/ctrlProp20.xml><?xml version="1.0" encoding="utf-8"?>
<formControlPr xmlns="http://schemas.microsoft.com/office/spreadsheetml/2009/9/main" objectType="Drop" dropStyle="combo" dx="16" fmlaLink="'Kalkulator smpl'!$O$10" fmlaRange="Slowniki!$R$2:$R$32" noThreeD="1" sel="1" val="7"/>
</file>

<file path=xl/ctrlProps/ctrlProp21.xml><?xml version="1.0" encoding="utf-8"?>
<formControlPr xmlns="http://schemas.microsoft.com/office/spreadsheetml/2009/9/main" objectType="Drop" dropLines="4" dropStyle="combo" dx="16" fmlaLink="$Q$10" fmlaRange="Slowniki!$Q$2:$Q$8" noThreeD="1" sel="1" val="0"/>
</file>

<file path=xl/ctrlProps/ctrlProp22.xml><?xml version="1.0" encoding="utf-8"?>
<formControlPr xmlns="http://schemas.microsoft.com/office/spreadsheetml/2009/9/main" objectType="Drop" dropLines="4" dropStyle="combo" dx="16" fmlaLink="$M13" fmlaRange="Slowniki!$P$2:$P$5" noThreeD="1" sel="2" val="0"/>
</file>

<file path=xl/ctrlProps/ctrlProp23.xml><?xml version="1.0" encoding="utf-8"?>
<formControlPr xmlns="http://schemas.microsoft.com/office/spreadsheetml/2009/9/main" objectType="Drop" dropStyle="combo" dx="16" fmlaLink="$O13" fmlaRange="Slowniki!$R$2:$R$32" noThreeD="1" sel="1" val="0"/>
</file>

<file path=xl/ctrlProps/ctrlProp24.xml><?xml version="1.0" encoding="utf-8"?>
<formControlPr xmlns="http://schemas.microsoft.com/office/spreadsheetml/2009/9/main" objectType="Drop" dropLines="6" dropStyle="combo" dx="16" fmlaLink="$Q13" fmlaRange="Slowniki!$Q$2:$Q$8" noThreeD="1" sel="1" val="0"/>
</file>

<file path=xl/ctrlProps/ctrlProp25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26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27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28.xml><?xml version="1.0" encoding="utf-8"?>
<formControlPr xmlns="http://schemas.microsoft.com/office/spreadsheetml/2009/9/main" objectType="Drop" dropLines="4" dropStyle="combo" dx="16" fmlaLink="$M$10" fmlaRange="Slowniki!$P$2:$P$5" noThreeD="1" sel="1" val="0"/>
</file>

<file path=xl/ctrlProps/ctrlProp29.xml><?xml version="1.0" encoding="utf-8"?>
<formControlPr xmlns="http://schemas.microsoft.com/office/spreadsheetml/2009/9/main" objectType="Drop" dropStyle="combo" dx="16" fmlaLink="'Kalkulator smpl'!$O$10" fmlaRange="Slowniki!$R$2:$R$32" noThreeD="1" sel="1" val="7"/>
</file>

<file path=xl/ctrlProps/ctrlProp3.xml><?xml version="1.0" encoding="utf-8"?>
<formControlPr xmlns="http://schemas.microsoft.com/office/spreadsheetml/2009/9/main" objectType="Drop" dropLines="6" dropStyle="combo" dx="16" fmlaLink="$Q10" fmlaRange="Slowniki!$Q$2:$Q$8" noThreeD="1" sel="1" val="0"/>
</file>

<file path=xl/ctrlProps/ctrlProp30.xml><?xml version="1.0" encoding="utf-8"?>
<formControlPr xmlns="http://schemas.microsoft.com/office/spreadsheetml/2009/9/main" objectType="Drop" dropLines="4" dropStyle="combo" dx="16" fmlaLink="$Q$10" fmlaRange="Slowniki!$Q$2:$Q$8" noThreeD="1" sel="1" val="0"/>
</file>

<file path=xl/ctrlProps/ctrlProp31.xml><?xml version="1.0" encoding="utf-8"?>
<formControlPr xmlns="http://schemas.microsoft.com/office/spreadsheetml/2009/9/main" objectType="Drop" dropLines="4" dropStyle="combo" dx="16" fmlaLink="$M$14" fmlaRange="Slowniki!$P$2:$P$5" noThreeD="1" sel="3" val="0"/>
</file>

<file path=xl/ctrlProps/ctrlProp32.xml><?xml version="1.0" encoding="utf-8"?>
<formControlPr xmlns="http://schemas.microsoft.com/office/spreadsheetml/2009/9/main" objectType="Drop" dropStyle="combo" dx="16" fmlaLink="$O14" fmlaRange="Slowniki!$R$2:$R$32" noThreeD="1" sel="1" val="0"/>
</file>

<file path=xl/ctrlProps/ctrlProp33.xml><?xml version="1.0" encoding="utf-8"?>
<formControlPr xmlns="http://schemas.microsoft.com/office/spreadsheetml/2009/9/main" objectType="Drop" dropLines="6" dropStyle="combo" dx="16" fmlaLink="$Q14" fmlaRange="Slowniki!$Q$2:$Q$8" noThreeD="1" sel="1" val="0"/>
</file>

<file path=xl/ctrlProps/ctrlProp34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35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36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37.xml><?xml version="1.0" encoding="utf-8"?>
<formControlPr xmlns="http://schemas.microsoft.com/office/spreadsheetml/2009/9/main" objectType="Drop" dropLines="4" dropStyle="combo" dx="16" fmlaLink="$M$10" fmlaRange="Slowniki!$P$2:$P$5" noThreeD="1" sel="1" val="0"/>
</file>

<file path=xl/ctrlProps/ctrlProp38.xml><?xml version="1.0" encoding="utf-8"?>
<formControlPr xmlns="http://schemas.microsoft.com/office/spreadsheetml/2009/9/main" objectType="Drop" dropStyle="combo" dx="16" fmlaLink="'Kalkulator smpl'!$O$10" fmlaRange="Slowniki!$R$2:$R$32" noThreeD="1" sel="1" val="7"/>
</file>

<file path=xl/ctrlProps/ctrlProp39.xml><?xml version="1.0" encoding="utf-8"?>
<formControlPr xmlns="http://schemas.microsoft.com/office/spreadsheetml/2009/9/main" objectType="Drop" dropLines="4" dropStyle="combo" dx="16" fmlaLink="$Q$10" fmlaRange="Slowniki!$Q$2:$Q$8" noThreeD="1" sel="1" val="0"/>
</file>

<file path=xl/ctrlProps/ctrlProp4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40.xml><?xml version="1.0" encoding="utf-8"?>
<formControlPr xmlns="http://schemas.microsoft.com/office/spreadsheetml/2009/9/main" objectType="Drop" dropLines="4" dropStyle="combo" dx="16" fmlaLink="$M15" fmlaRange="Slowniki!$P$2:$P$5" noThreeD="1" sel="3" val="0"/>
</file>

<file path=xl/ctrlProps/ctrlProp41.xml><?xml version="1.0" encoding="utf-8"?>
<formControlPr xmlns="http://schemas.microsoft.com/office/spreadsheetml/2009/9/main" objectType="Drop" dropStyle="combo" dx="16" fmlaLink="$O15" fmlaRange="Slowniki!$R$2:$R$32" noThreeD="1" sel="1" val="0"/>
</file>

<file path=xl/ctrlProps/ctrlProp42.xml><?xml version="1.0" encoding="utf-8"?>
<formControlPr xmlns="http://schemas.microsoft.com/office/spreadsheetml/2009/9/main" objectType="Drop" dropLines="6" dropStyle="combo" dx="16" fmlaLink="$Q15" fmlaRange="Slowniki!$Q$2:$Q$8" noThreeD="1" sel="1" val="0"/>
</file>

<file path=xl/ctrlProps/ctrlProp43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44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45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46.xml><?xml version="1.0" encoding="utf-8"?>
<formControlPr xmlns="http://schemas.microsoft.com/office/spreadsheetml/2009/9/main" objectType="Drop" dropLines="4" dropStyle="combo" dx="16" fmlaLink="$M16" fmlaRange="Slowniki!$P$2:$P$5" noThreeD="1" sel="3" val="0"/>
</file>

<file path=xl/ctrlProps/ctrlProp47.xml><?xml version="1.0" encoding="utf-8"?>
<formControlPr xmlns="http://schemas.microsoft.com/office/spreadsheetml/2009/9/main" objectType="Drop" dropStyle="combo" dx="16" fmlaLink="$O16" fmlaRange="Slowniki!$R$2:$R$32" noThreeD="1" sel="1" val="7"/>
</file>

<file path=xl/ctrlProps/ctrlProp48.xml><?xml version="1.0" encoding="utf-8"?>
<formControlPr xmlns="http://schemas.microsoft.com/office/spreadsheetml/2009/9/main" objectType="Drop" dropLines="4" dropStyle="combo" dx="16" fmlaLink="$Q16" fmlaRange="Slowniki!$Q$2:$Q$8" noThreeD="1" sel="1" val="2"/>
</file>

<file path=xl/ctrlProps/ctrlProp49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5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50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51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52.xml><?xml version="1.0" encoding="utf-8"?>
<formControlPr xmlns="http://schemas.microsoft.com/office/spreadsheetml/2009/9/main" objectType="Drop" dropLines="4" dropStyle="combo" dx="16" fmlaLink="$M$10" fmlaRange="Slowniki!$P$2:$P$5" noThreeD="1" sel="1" val="0"/>
</file>

<file path=xl/ctrlProps/ctrlProp53.xml><?xml version="1.0" encoding="utf-8"?>
<formControlPr xmlns="http://schemas.microsoft.com/office/spreadsheetml/2009/9/main" objectType="Drop" dropStyle="combo" dx="16" fmlaLink="'Kalkulator smpl'!$O$10" fmlaRange="Slowniki!$R$2:$R$32" noThreeD="1" sel="1" val="7"/>
</file>

<file path=xl/ctrlProps/ctrlProp54.xml><?xml version="1.0" encoding="utf-8"?>
<formControlPr xmlns="http://schemas.microsoft.com/office/spreadsheetml/2009/9/main" objectType="Drop" dropLines="4" dropStyle="combo" dx="16" fmlaLink="$Q$10" fmlaRange="Slowniki!$Q$2:$Q$8" noThreeD="1" sel="1" val="0"/>
</file>

<file path=xl/ctrlProps/ctrlProp55.xml><?xml version="1.0" encoding="utf-8"?>
<formControlPr xmlns="http://schemas.microsoft.com/office/spreadsheetml/2009/9/main" objectType="Drop" dropLines="4" dropStyle="combo" dx="16" fmlaLink="$M16" fmlaRange="Slowniki!$P$2:$P$5" noThreeD="1" sel="3" val="0"/>
</file>

<file path=xl/ctrlProps/ctrlProp56.xml><?xml version="1.0" encoding="utf-8"?>
<formControlPr xmlns="http://schemas.microsoft.com/office/spreadsheetml/2009/9/main" objectType="Drop" dropStyle="combo" dx="16" fmlaLink="$O16" fmlaRange="Slowniki!$R$2:$R$32" noThreeD="1" sel="1" val="0"/>
</file>

<file path=xl/ctrlProps/ctrlProp57.xml><?xml version="1.0" encoding="utf-8"?>
<formControlPr xmlns="http://schemas.microsoft.com/office/spreadsheetml/2009/9/main" objectType="Drop" dropLines="6" dropStyle="combo" dx="16" fmlaLink="$Q16" fmlaRange="Slowniki!$Q$2:$Q$8" noThreeD="1" sel="1" val="0"/>
</file>

<file path=xl/ctrlProps/ctrlProp58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59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6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60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61.xml><?xml version="1.0" encoding="utf-8"?>
<formControlPr xmlns="http://schemas.microsoft.com/office/spreadsheetml/2009/9/main" objectType="Drop" dropLines="4" dropStyle="combo" dx="16" fmlaLink="$M16" fmlaRange="Slowniki!$P$2:$P$5" noThreeD="1" sel="3" val="0"/>
</file>

<file path=xl/ctrlProps/ctrlProp62.xml><?xml version="1.0" encoding="utf-8"?>
<formControlPr xmlns="http://schemas.microsoft.com/office/spreadsheetml/2009/9/main" objectType="Drop" dropStyle="combo" dx="16" fmlaLink="$O16" fmlaRange="Slowniki!$R$2:$R$32" noThreeD="1" sel="1" val="7"/>
</file>

<file path=xl/ctrlProps/ctrlProp63.xml><?xml version="1.0" encoding="utf-8"?>
<formControlPr xmlns="http://schemas.microsoft.com/office/spreadsheetml/2009/9/main" objectType="Drop" dropLines="4" dropStyle="combo" dx="16" fmlaLink="$Q16" fmlaRange="Slowniki!$Q$2:$Q$8" noThreeD="1" sel="1" val="2"/>
</file>

<file path=xl/ctrlProps/ctrlProp64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65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66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67.xml><?xml version="1.0" encoding="utf-8"?>
<formControlPr xmlns="http://schemas.microsoft.com/office/spreadsheetml/2009/9/main" objectType="Drop" dropLines="4" dropStyle="combo" dx="16" fmlaLink="$M$10" fmlaRange="Slowniki!$P$2:$P$5" noThreeD="1" sel="1" val="0"/>
</file>

<file path=xl/ctrlProps/ctrlProp68.xml><?xml version="1.0" encoding="utf-8"?>
<formControlPr xmlns="http://schemas.microsoft.com/office/spreadsheetml/2009/9/main" objectType="Drop" dropStyle="combo" dx="16" fmlaLink="'Kalkulator smpl'!$O$10" fmlaRange="Slowniki!$R$2:$R$32" noThreeD="1" sel="1" val="7"/>
</file>

<file path=xl/ctrlProps/ctrlProp69.xml><?xml version="1.0" encoding="utf-8"?>
<formControlPr xmlns="http://schemas.microsoft.com/office/spreadsheetml/2009/9/main" objectType="Drop" dropLines="4" dropStyle="combo" dx="16" fmlaLink="$Q$10" fmlaRange="Slowniki!$Q$2:$Q$8" noThreeD="1" sel="1" val="0"/>
</file>

<file path=xl/ctrlProps/ctrlProp7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70.xml><?xml version="1.0" encoding="utf-8"?>
<formControlPr xmlns="http://schemas.microsoft.com/office/spreadsheetml/2009/9/main" objectType="Drop" dropLines="4" dropStyle="combo" dx="16" fmlaLink="$M17" fmlaRange="Slowniki!$P$2:$P$5" noThreeD="1" sel="4" val="0"/>
</file>

<file path=xl/ctrlProps/ctrlProp71.xml><?xml version="1.0" encoding="utf-8"?>
<formControlPr xmlns="http://schemas.microsoft.com/office/spreadsheetml/2009/9/main" objectType="Drop" dropStyle="combo" dx="16" fmlaLink="$O17" fmlaRange="Slowniki!$R$2:$R$32" noThreeD="1" sel="1" val="0"/>
</file>

<file path=xl/ctrlProps/ctrlProp72.xml><?xml version="1.0" encoding="utf-8"?>
<formControlPr xmlns="http://schemas.microsoft.com/office/spreadsheetml/2009/9/main" objectType="Drop" dropLines="6" dropStyle="combo" dx="16" fmlaLink="$Q17" fmlaRange="Slowniki!$Q$2:$Q$8" noThreeD="1" sel="1" val="0"/>
</file>

<file path=xl/ctrlProps/ctrlProp73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74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75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76.xml><?xml version="1.0" encoding="utf-8"?>
<formControlPr xmlns="http://schemas.microsoft.com/office/spreadsheetml/2009/9/main" objectType="Drop" dropLines="4" dropStyle="combo" dx="16" fmlaLink="$M16" fmlaRange="Slowniki!$P$2:$P$5" noThreeD="1" sel="3" val="0"/>
</file>

<file path=xl/ctrlProps/ctrlProp77.xml><?xml version="1.0" encoding="utf-8"?>
<formControlPr xmlns="http://schemas.microsoft.com/office/spreadsheetml/2009/9/main" objectType="Drop" dropStyle="combo" dx="16" fmlaLink="$O16" fmlaRange="Slowniki!$R$2:$R$32" noThreeD="1" sel="1" val="7"/>
</file>

<file path=xl/ctrlProps/ctrlProp78.xml><?xml version="1.0" encoding="utf-8"?>
<formControlPr xmlns="http://schemas.microsoft.com/office/spreadsheetml/2009/9/main" objectType="Drop" dropLines="4" dropStyle="combo" dx="16" fmlaLink="$Q16" fmlaRange="Slowniki!$Q$2:$Q$8" noThreeD="1" sel="1" val="2"/>
</file>

<file path=xl/ctrlProps/ctrlProp79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8.xml><?xml version="1.0" encoding="utf-8"?>
<formControlPr xmlns="http://schemas.microsoft.com/office/spreadsheetml/2009/9/main" objectType="Drop" dropStyle="combo" dx="16" fmlaLink="$O11" fmlaRange="Slowniki!$R$2:$R$32" noThreeD="1" sel="1" val="0"/>
</file>

<file path=xl/ctrlProps/ctrlProp80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81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82.xml><?xml version="1.0" encoding="utf-8"?>
<formControlPr xmlns="http://schemas.microsoft.com/office/spreadsheetml/2009/9/main" objectType="Drop" dropLines="4" dropStyle="combo" dx="16" fmlaLink="$M$10" fmlaRange="Slowniki!$P$2:$P$5" noThreeD="1" sel="1" val="0"/>
</file>

<file path=xl/ctrlProps/ctrlProp83.xml><?xml version="1.0" encoding="utf-8"?>
<formControlPr xmlns="http://schemas.microsoft.com/office/spreadsheetml/2009/9/main" objectType="Drop" dropStyle="combo" dx="16" fmlaLink="'Kalkulator smpl'!$O$10" fmlaRange="Slowniki!$R$2:$R$32" noThreeD="1" sel="1" val="7"/>
</file>

<file path=xl/ctrlProps/ctrlProp84.xml><?xml version="1.0" encoding="utf-8"?>
<formControlPr xmlns="http://schemas.microsoft.com/office/spreadsheetml/2009/9/main" objectType="Drop" dropLines="4" dropStyle="combo" dx="16" fmlaLink="$Q$10" fmlaRange="Slowniki!$Q$2:$Q$8" noThreeD="1" sel="1" val="0"/>
</file>

<file path=xl/ctrlProps/ctrlProp85.xml><?xml version="1.0" encoding="utf-8"?>
<formControlPr xmlns="http://schemas.microsoft.com/office/spreadsheetml/2009/9/main" objectType="Drop" dropLines="4" dropStyle="combo" dx="16" fmlaLink="$M15" fmlaRange="Slowniki!$P$2:$P$5" noThreeD="1" sel="3" val="0"/>
</file>

<file path=xl/ctrlProps/ctrlProp86.xml><?xml version="1.0" encoding="utf-8"?>
<formControlPr xmlns="http://schemas.microsoft.com/office/spreadsheetml/2009/9/main" objectType="Drop" dropStyle="combo" dx="16" fmlaLink="$O18" fmlaRange="Slowniki!$R$2:$R$32" noThreeD="1" sel="1" val="7"/>
</file>

<file path=xl/ctrlProps/ctrlProp87.xml><?xml version="1.0" encoding="utf-8"?>
<formControlPr xmlns="http://schemas.microsoft.com/office/spreadsheetml/2009/9/main" objectType="Drop" dropLines="4" dropStyle="combo" dx="16" fmlaLink="$Q15" fmlaRange="Slowniki!$Q$2:$Q$8" noThreeD="1" sel="1" val="2"/>
</file>

<file path=xl/ctrlProps/ctrlProp88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89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9.xml><?xml version="1.0" encoding="utf-8"?>
<formControlPr xmlns="http://schemas.microsoft.com/office/spreadsheetml/2009/9/main" objectType="Drop" dropLines="6" dropStyle="combo" dx="16" fmlaLink="$Q11" fmlaRange="Slowniki!$Q$2:$Q$8" noThreeD="1" sel="1" val="0"/>
</file>

<file path=xl/ctrlProps/ctrlProp90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91.xml><?xml version="1.0" encoding="utf-8"?>
<formControlPr xmlns="http://schemas.microsoft.com/office/spreadsheetml/2009/9/main" objectType="Drop" dropLines="4" dropStyle="combo" dx="16" fmlaLink="$M16" fmlaRange="Slowniki!$P$2:$P$5" noThreeD="1" sel="3" val="0"/>
</file>

<file path=xl/ctrlProps/ctrlProp92.xml><?xml version="1.0" encoding="utf-8"?>
<formControlPr xmlns="http://schemas.microsoft.com/office/spreadsheetml/2009/9/main" objectType="Drop" dropStyle="combo" dx="16" fmlaLink="$O16" fmlaRange="Slowniki!$R$2:$R$32" noThreeD="1" sel="1" val="7"/>
</file>

<file path=xl/ctrlProps/ctrlProp93.xml><?xml version="1.0" encoding="utf-8"?>
<formControlPr xmlns="http://schemas.microsoft.com/office/spreadsheetml/2009/9/main" objectType="Drop" dropLines="4" dropStyle="combo" dx="16" fmlaLink="$Q16" fmlaRange="Slowniki!$Q$2:$Q$8" noThreeD="1" sel="1" val="2"/>
</file>

<file path=xl/ctrlProps/ctrlProp94.xml><?xml version="1.0" encoding="utf-8"?>
<formControlPr xmlns="http://schemas.microsoft.com/office/spreadsheetml/2009/9/main" objectType="Drop" dropLines="4" dropStyle="combo" dx="16" fmlaLink="$M11" fmlaRange="Slowniki!$P$2:$P$5" noThreeD="1" sel="1" val="0"/>
</file>

<file path=xl/ctrlProps/ctrlProp95.xml><?xml version="1.0" encoding="utf-8"?>
<formControlPr xmlns="http://schemas.microsoft.com/office/spreadsheetml/2009/9/main" objectType="Drop" dropStyle="combo" dx="16" fmlaLink="$O11" fmlaRange="Slowniki!$R$2:$R$32" noThreeD="1" sel="1" val="10"/>
</file>

<file path=xl/ctrlProps/ctrlProp96.xml><?xml version="1.0" encoding="utf-8"?>
<formControlPr xmlns="http://schemas.microsoft.com/office/spreadsheetml/2009/9/main" objectType="Drop" dropLines="4" dropStyle="combo" dx="16" fmlaLink="$Q11" fmlaRange="Slowniki!$Q$2:$Q$8" noThreeD="1" sel="1" val="0"/>
</file>

<file path=xl/ctrlProps/ctrlProp97.xml><?xml version="1.0" encoding="utf-8"?>
<formControlPr xmlns="http://schemas.microsoft.com/office/spreadsheetml/2009/9/main" objectType="Drop" dropLines="4" dropStyle="combo" dx="16" fmlaLink="$M$10" fmlaRange="Slowniki!$P$2:$P$5" noThreeD="1" sel="1" val="0"/>
</file>

<file path=xl/ctrlProps/ctrlProp98.xml><?xml version="1.0" encoding="utf-8"?>
<formControlPr xmlns="http://schemas.microsoft.com/office/spreadsheetml/2009/9/main" objectType="Drop" dropStyle="combo" dx="16" fmlaLink="'Kalkulator smpl'!$O$10" fmlaRange="Slowniki!$R$2:$R$32" noThreeD="1" sel="1" val="7"/>
</file>

<file path=xl/ctrlProps/ctrlProp99.xml><?xml version="1.0" encoding="utf-8"?>
<formControlPr xmlns="http://schemas.microsoft.com/office/spreadsheetml/2009/9/main" objectType="Drop" dropLines="4" dropStyle="combo" dx="16" fmlaLink="$Q$10" fmlaRange="Slowniki!$Q$2:$Q$8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5</xdr:col>
          <xdr:colOff>9525</xdr:colOff>
          <xdr:row>10</xdr:row>
          <xdr:rowOff>9525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0</xdr:rowOff>
        </xdr:from>
        <xdr:to>
          <xdr:col>7</xdr:col>
          <xdr:colOff>0</xdr:colOff>
          <xdr:row>10</xdr:row>
          <xdr:rowOff>9525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10</xdr:row>
          <xdr:rowOff>9525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5</xdr:col>
          <xdr:colOff>9525</xdr:colOff>
          <xdr:row>11</xdr:row>
          <xdr:rowOff>9525</xdr:rowOff>
        </xdr:to>
        <xdr:sp macro="" textlink="">
          <xdr:nvSpPr>
            <xdr:cNvPr id="4106" name="Drop Down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0</xdr:rowOff>
        </xdr:from>
        <xdr:to>
          <xdr:col>7</xdr:col>
          <xdr:colOff>0</xdr:colOff>
          <xdr:row>11</xdr:row>
          <xdr:rowOff>9525</xdr:rowOff>
        </xdr:to>
        <xdr:sp macro="" textlink="">
          <xdr:nvSpPr>
            <xdr:cNvPr id="4107" name="Drop Down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9525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5</xdr:col>
          <xdr:colOff>9525</xdr:colOff>
          <xdr:row>11</xdr:row>
          <xdr:rowOff>9525</xdr:rowOff>
        </xdr:to>
        <xdr:sp macro="" textlink="">
          <xdr:nvSpPr>
            <xdr:cNvPr id="4109" name="Drop Down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10</xdr:row>
          <xdr:rowOff>0</xdr:rowOff>
        </xdr:from>
        <xdr:to>
          <xdr:col>7</xdr:col>
          <xdr:colOff>0</xdr:colOff>
          <xdr:row>11</xdr:row>
          <xdr:rowOff>9525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6</xdr:col>
          <xdr:colOff>0</xdr:colOff>
          <xdr:row>11</xdr:row>
          <xdr:rowOff>9525</xdr:rowOff>
        </xdr:to>
        <xdr:sp macro="" textlink="">
          <xdr:nvSpPr>
            <xdr:cNvPr id="4111" name="Drop Down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5</xdr:col>
          <xdr:colOff>9525</xdr:colOff>
          <xdr:row>12</xdr:row>
          <xdr:rowOff>9525</xdr:rowOff>
        </xdr:to>
        <xdr:sp macro="" textlink="">
          <xdr:nvSpPr>
            <xdr:cNvPr id="4112" name="Drop Down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0</xdr:rowOff>
        </xdr:from>
        <xdr:to>
          <xdr:col>7</xdr:col>
          <xdr:colOff>0</xdr:colOff>
          <xdr:row>12</xdr:row>
          <xdr:rowOff>9525</xdr:rowOff>
        </xdr:to>
        <xdr:sp macro="" textlink="">
          <xdr:nvSpPr>
            <xdr:cNvPr id="4113" name="Drop Down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9525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5</xdr:col>
          <xdr:colOff>9525</xdr:colOff>
          <xdr:row>12</xdr:row>
          <xdr:rowOff>9525</xdr:rowOff>
        </xdr:to>
        <xdr:sp macro="" textlink="">
          <xdr:nvSpPr>
            <xdr:cNvPr id="4115" name="Drop Down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0</xdr:rowOff>
        </xdr:from>
        <xdr:to>
          <xdr:col>7</xdr:col>
          <xdr:colOff>0</xdr:colOff>
          <xdr:row>12</xdr:row>
          <xdr:rowOff>9525</xdr:rowOff>
        </xdr:to>
        <xdr:sp macro="" textlink="">
          <xdr:nvSpPr>
            <xdr:cNvPr id="4116" name="Drop Down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11</xdr:row>
          <xdr:rowOff>0</xdr:rowOff>
        </xdr:from>
        <xdr:to>
          <xdr:col>6</xdr:col>
          <xdr:colOff>0</xdr:colOff>
          <xdr:row>12</xdr:row>
          <xdr:rowOff>9525</xdr:rowOff>
        </xdr:to>
        <xdr:sp macro="" textlink="">
          <xdr:nvSpPr>
            <xdr:cNvPr id="4117" name="Drop Down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5</xdr:col>
          <xdr:colOff>9525</xdr:colOff>
          <xdr:row>13</xdr:row>
          <xdr:rowOff>9525</xdr:rowOff>
        </xdr:to>
        <xdr:sp macro="" textlink="">
          <xdr:nvSpPr>
            <xdr:cNvPr id="4118" name="Drop Down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0</xdr:rowOff>
        </xdr:from>
        <xdr:to>
          <xdr:col>7</xdr:col>
          <xdr:colOff>0</xdr:colOff>
          <xdr:row>13</xdr:row>
          <xdr:rowOff>9525</xdr:rowOff>
        </xdr:to>
        <xdr:sp macro="" textlink="">
          <xdr:nvSpPr>
            <xdr:cNvPr id="4119" name="Drop Down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4120" name="Drop Down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5</xdr:col>
          <xdr:colOff>9525</xdr:colOff>
          <xdr:row>13</xdr:row>
          <xdr:rowOff>9525</xdr:rowOff>
        </xdr:to>
        <xdr:sp macro="" textlink="">
          <xdr:nvSpPr>
            <xdr:cNvPr id="4121" name="Drop Down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0</xdr:rowOff>
        </xdr:from>
        <xdr:to>
          <xdr:col>7</xdr:col>
          <xdr:colOff>0</xdr:colOff>
          <xdr:row>13</xdr:row>
          <xdr:rowOff>9525</xdr:rowOff>
        </xdr:to>
        <xdr:sp macro="" textlink="">
          <xdr:nvSpPr>
            <xdr:cNvPr id="4122" name="Drop Down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4123" name="Drop Down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5</xdr:col>
          <xdr:colOff>9525</xdr:colOff>
          <xdr:row>13</xdr:row>
          <xdr:rowOff>9525</xdr:rowOff>
        </xdr:to>
        <xdr:sp macro="" textlink="">
          <xdr:nvSpPr>
            <xdr:cNvPr id="4124" name="Drop Down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0</xdr:rowOff>
        </xdr:from>
        <xdr:to>
          <xdr:col>7</xdr:col>
          <xdr:colOff>0</xdr:colOff>
          <xdr:row>13</xdr:row>
          <xdr:rowOff>9525</xdr:rowOff>
        </xdr:to>
        <xdr:sp macro="" textlink="">
          <xdr:nvSpPr>
            <xdr:cNvPr id="4125" name="Drop Down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4126" name="Drop Down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9525</xdr:colOff>
          <xdr:row>14</xdr:row>
          <xdr:rowOff>9525</xdr:rowOff>
        </xdr:to>
        <xdr:sp macro="" textlink="">
          <xdr:nvSpPr>
            <xdr:cNvPr id="4127" name="Drop Down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13</xdr:row>
          <xdr:rowOff>0</xdr:rowOff>
        </xdr:from>
        <xdr:to>
          <xdr:col>7</xdr:col>
          <xdr:colOff>0</xdr:colOff>
          <xdr:row>14</xdr:row>
          <xdr:rowOff>9525</xdr:rowOff>
        </xdr:to>
        <xdr:sp macro="" textlink="">
          <xdr:nvSpPr>
            <xdr:cNvPr id="4128" name="Drop Down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9525</xdr:rowOff>
        </xdr:to>
        <xdr:sp macro="" textlink="">
          <xdr:nvSpPr>
            <xdr:cNvPr id="4129" name="Drop Down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9525</xdr:colOff>
          <xdr:row>14</xdr:row>
          <xdr:rowOff>9525</xdr:rowOff>
        </xdr:to>
        <xdr:sp macro="" textlink="">
          <xdr:nvSpPr>
            <xdr:cNvPr id="4130" name="Drop Down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13</xdr:row>
          <xdr:rowOff>0</xdr:rowOff>
        </xdr:from>
        <xdr:to>
          <xdr:col>7</xdr:col>
          <xdr:colOff>0</xdr:colOff>
          <xdr:row>14</xdr:row>
          <xdr:rowOff>9525</xdr:rowOff>
        </xdr:to>
        <xdr:sp macro="" textlink="">
          <xdr:nvSpPr>
            <xdr:cNvPr id="4131" name="Drop Down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9525</xdr:rowOff>
        </xdr:to>
        <xdr:sp macro="" textlink="">
          <xdr:nvSpPr>
            <xdr:cNvPr id="4132" name="Drop Down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5</xdr:col>
          <xdr:colOff>9525</xdr:colOff>
          <xdr:row>14</xdr:row>
          <xdr:rowOff>9525</xdr:rowOff>
        </xdr:to>
        <xdr:sp macro="" textlink="">
          <xdr:nvSpPr>
            <xdr:cNvPr id="4133" name="Drop Down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13</xdr:row>
          <xdr:rowOff>0</xdr:rowOff>
        </xdr:from>
        <xdr:to>
          <xdr:col>7</xdr:col>
          <xdr:colOff>0</xdr:colOff>
          <xdr:row>14</xdr:row>
          <xdr:rowOff>9525</xdr:rowOff>
        </xdr:to>
        <xdr:sp macro="" textlink="">
          <xdr:nvSpPr>
            <xdr:cNvPr id="4134" name="Drop Down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14</xdr:row>
          <xdr:rowOff>9525</xdr:rowOff>
        </xdr:to>
        <xdr:sp macro="" textlink="">
          <xdr:nvSpPr>
            <xdr:cNvPr id="4135" name="Drop Down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9525</xdr:colOff>
          <xdr:row>15</xdr:row>
          <xdr:rowOff>9525</xdr:rowOff>
        </xdr:to>
        <xdr:sp macro="" textlink="">
          <xdr:nvSpPr>
            <xdr:cNvPr id="4136" name="Drop Down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0</xdr:rowOff>
        </xdr:from>
        <xdr:to>
          <xdr:col>7</xdr:col>
          <xdr:colOff>0</xdr:colOff>
          <xdr:row>15</xdr:row>
          <xdr:rowOff>9525</xdr:rowOff>
        </xdr:to>
        <xdr:sp macro="" textlink="">
          <xdr:nvSpPr>
            <xdr:cNvPr id="4137" name="Drop Down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9525</xdr:rowOff>
        </xdr:to>
        <xdr:sp macro="" textlink="">
          <xdr:nvSpPr>
            <xdr:cNvPr id="4138" name="Drop Down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9525</xdr:colOff>
          <xdr:row>15</xdr:row>
          <xdr:rowOff>9525</xdr:rowOff>
        </xdr:to>
        <xdr:sp macro="" textlink="">
          <xdr:nvSpPr>
            <xdr:cNvPr id="4139" name="Drop Down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0</xdr:rowOff>
        </xdr:from>
        <xdr:to>
          <xdr:col>7</xdr:col>
          <xdr:colOff>0</xdr:colOff>
          <xdr:row>15</xdr:row>
          <xdr:rowOff>9525</xdr:rowOff>
        </xdr:to>
        <xdr:sp macro="" textlink="">
          <xdr:nvSpPr>
            <xdr:cNvPr id="4140" name="Drop Down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9525</xdr:rowOff>
        </xdr:to>
        <xdr:sp macro="" textlink="">
          <xdr:nvSpPr>
            <xdr:cNvPr id="4141" name="Drop Down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9525</xdr:colOff>
          <xdr:row>15</xdr:row>
          <xdr:rowOff>9525</xdr:rowOff>
        </xdr:to>
        <xdr:sp macro="" textlink="">
          <xdr:nvSpPr>
            <xdr:cNvPr id="4142" name="Drop Down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14</xdr:row>
          <xdr:rowOff>0</xdr:rowOff>
        </xdr:from>
        <xdr:to>
          <xdr:col>7</xdr:col>
          <xdr:colOff>0</xdr:colOff>
          <xdr:row>15</xdr:row>
          <xdr:rowOff>9525</xdr:rowOff>
        </xdr:to>
        <xdr:sp macro="" textlink="">
          <xdr:nvSpPr>
            <xdr:cNvPr id="4143" name="Drop Down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15</xdr:row>
          <xdr:rowOff>9525</xdr:rowOff>
        </xdr:to>
        <xdr:sp macro="" textlink="">
          <xdr:nvSpPr>
            <xdr:cNvPr id="4144" name="Drop Down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9525</xdr:colOff>
          <xdr:row>16</xdr:row>
          <xdr:rowOff>9525</xdr:rowOff>
        </xdr:to>
        <xdr:sp macro="" textlink="">
          <xdr:nvSpPr>
            <xdr:cNvPr id="4145" name="Drop Down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0</xdr:rowOff>
        </xdr:from>
        <xdr:to>
          <xdr:col>7</xdr:col>
          <xdr:colOff>0</xdr:colOff>
          <xdr:row>16</xdr:row>
          <xdr:rowOff>9525</xdr:rowOff>
        </xdr:to>
        <xdr:sp macro="" textlink="">
          <xdr:nvSpPr>
            <xdr:cNvPr id="4146" name="Drop Down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4147" name="Drop Down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9525</xdr:colOff>
          <xdr:row>16</xdr:row>
          <xdr:rowOff>9525</xdr:rowOff>
        </xdr:to>
        <xdr:sp macro="" textlink="">
          <xdr:nvSpPr>
            <xdr:cNvPr id="4148" name="Drop Down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0</xdr:rowOff>
        </xdr:from>
        <xdr:to>
          <xdr:col>7</xdr:col>
          <xdr:colOff>0</xdr:colOff>
          <xdr:row>16</xdr:row>
          <xdr:rowOff>9525</xdr:rowOff>
        </xdr:to>
        <xdr:sp macro="" textlink="">
          <xdr:nvSpPr>
            <xdr:cNvPr id="4149" name="Drop Down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4150" name="Drop Down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9525</xdr:colOff>
          <xdr:row>16</xdr:row>
          <xdr:rowOff>9525</xdr:rowOff>
        </xdr:to>
        <xdr:sp macro="" textlink="">
          <xdr:nvSpPr>
            <xdr:cNvPr id="4151" name="Drop Down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0</xdr:rowOff>
        </xdr:from>
        <xdr:to>
          <xdr:col>7</xdr:col>
          <xdr:colOff>0</xdr:colOff>
          <xdr:row>16</xdr:row>
          <xdr:rowOff>9525</xdr:rowOff>
        </xdr:to>
        <xdr:sp macro="" textlink="">
          <xdr:nvSpPr>
            <xdr:cNvPr id="4152" name="Drop Down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4153" name="Drop Down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9525</xdr:colOff>
          <xdr:row>16</xdr:row>
          <xdr:rowOff>9525</xdr:rowOff>
        </xdr:to>
        <xdr:sp macro="" textlink="">
          <xdr:nvSpPr>
            <xdr:cNvPr id="4154" name="Drop Down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0</xdr:rowOff>
        </xdr:from>
        <xdr:to>
          <xdr:col>7</xdr:col>
          <xdr:colOff>0</xdr:colOff>
          <xdr:row>16</xdr:row>
          <xdr:rowOff>9525</xdr:rowOff>
        </xdr:to>
        <xdr:sp macro="" textlink="">
          <xdr:nvSpPr>
            <xdr:cNvPr id="4155" name="Drop Down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4156" name="Drop Down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</xdr:row>
          <xdr:rowOff>0</xdr:rowOff>
        </xdr:from>
        <xdr:to>
          <xdr:col>5</xdr:col>
          <xdr:colOff>9525</xdr:colOff>
          <xdr:row>16</xdr:row>
          <xdr:rowOff>9525</xdr:rowOff>
        </xdr:to>
        <xdr:sp macro="" textlink="">
          <xdr:nvSpPr>
            <xdr:cNvPr id="4157" name="Drop Down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15</xdr:row>
          <xdr:rowOff>0</xdr:rowOff>
        </xdr:from>
        <xdr:to>
          <xdr:col>7</xdr:col>
          <xdr:colOff>0</xdr:colOff>
          <xdr:row>16</xdr:row>
          <xdr:rowOff>9525</xdr:rowOff>
        </xdr:to>
        <xdr:sp macro="" textlink="">
          <xdr:nvSpPr>
            <xdr:cNvPr id="4158" name="Drop Down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4159" name="Drop Down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9525</xdr:colOff>
          <xdr:row>17</xdr:row>
          <xdr:rowOff>9525</xdr:rowOff>
        </xdr:to>
        <xdr:sp macro="" textlink="">
          <xdr:nvSpPr>
            <xdr:cNvPr id="4160" name="Drop Down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0</xdr:rowOff>
        </xdr:from>
        <xdr:to>
          <xdr:col>7</xdr:col>
          <xdr:colOff>0</xdr:colOff>
          <xdr:row>17</xdr:row>
          <xdr:rowOff>9525</xdr:rowOff>
        </xdr:to>
        <xdr:sp macro="" textlink="">
          <xdr:nvSpPr>
            <xdr:cNvPr id="4161" name="Drop Down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4162" name="Drop Down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9525</xdr:colOff>
          <xdr:row>17</xdr:row>
          <xdr:rowOff>9525</xdr:rowOff>
        </xdr:to>
        <xdr:sp macro="" textlink="">
          <xdr:nvSpPr>
            <xdr:cNvPr id="4163" name="Drop Down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0</xdr:rowOff>
        </xdr:from>
        <xdr:to>
          <xdr:col>7</xdr:col>
          <xdr:colOff>0</xdr:colOff>
          <xdr:row>17</xdr:row>
          <xdr:rowOff>9525</xdr:rowOff>
        </xdr:to>
        <xdr:sp macro="" textlink="">
          <xdr:nvSpPr>
            <xdr:cNvPr id="4164" name="Drop Down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4165" name="Drop Down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9525</xdr:colOff>
          <xdr:row>17</xdr:row>
          <xdr:rowOff>9525</xdr:rowOff>
        </xdr:to>
        <xdr:sp macro="" textlink="">
          <xdr:nvSpPr>
            <xdr:cNvPr id="4166" name="Drop Down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0</xdr:rowOff>
        </xdr:from>
        <xdr:to>
          <xdr:col>7</xdr:col>
          <xdr:colOff>0</xdr:colOff>
          <xdr:row>17</xdr:row>
          <xdr:rowOff>9525</xdr:rowOff>
        </xdr:to>
        <xdr:sp macro="" textlink="">
          <xdr:nvSpPr>
            <xdr:cNvPr id="4167" name="Drop Down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4168" name="Drop Down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9525</xdr:colOff>
          <xdr:row>17</xdr:row>
          <xdr:rowOff>9525</xdr:rowOff>
        </xdr:to>
        <xdr:sp macro="" textlink="">
          <xdr:nvSpPr>
            <xdr:cNvPr id="4169" name="Drop Down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0</xdr:rowOff>
        </xdr:from>
        <xdr:to>
          <xdr:col>7</xdr:col>
          <xdr:colOff>0</xdr:colOff>
          <xdr:row>17</xdr:row>
          <xdr:rowOff>9525</xdr:rowOff>
        </xdr:to>
        <xdr:sp macro="" textlink="">
          <xdr:nvSpPr>
            <xdr:cNvPr id="4170" name="Drop Down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4171" name="Drop Down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9525</xdr:colOff>
          <xdr:row>17</xdr:row>
          <xdr:rowOff>9525</xdr:rowOff>
        </xdr:to>
        <xdr:sp macro="" textlink="">
          <xdr:nvSpPr>
            <xdr:cNvPr id="4172" name="Drop Down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16</xdr:row>
          <xdr:rowOff>0</xdr:rowOff>
        </xdr:from>
        <xdr:to>
          <xdr:col>7</xdr:col>
          <xdr:colOff>0</xdr:colOff>
          <xdr:row>17</xdr:row>
          <xdr:rowOff>9525</xdr:rowOff>
        </xdr:to>
        <xdr:sp macro="" textlink="">
          <xdr:nvSpPr>
            <xdr:cNvPr id="4173" name="Drop Down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4174" name="Drop Down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4175" name="Drop Down 79" hidden="1">
              <a:extLst>
                <a:ext uri="{63B3BB69-23CF-44E3-9099-C40C66FF867C}">
                  <a14:compatExt spid="_x0000_s4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0</xdr:rowOff>
        </xdr:from>
        <xdr:to>
          <xdr:col>7</xdr:col>
          <xdr:colOff>0</xdr:colOff>
          <xdr:row>18</xdr:row>
          <xdr:rowOff>9525</xdr:rowOff>
        </xdr:to>
        <xdr:sp macro="" textlink="">
          <xdr:nvSpPr>
            <xdr:cNvPr id="4176" name="Drop Down 80" hidden="1">
              <a:extLst>
                <a:ext uri="{63B3BB69-23CF-44E3-9099-C40C66FF867C}">
                  <a14:compatExt spid="_x0000_s4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9525</xdr:rowOff>
        </xdr:to>
        <xdr:sp macro="" textlink="">
          <xdr:nvSpPr>
            <xdr:cNvPr id="4177" name="Drop Down 81" hidden="1">
              <a:extLst>
                <a:ext uri="{63B3BB69-23CF-44E3-9099-C40C66FF867C}">
                  <a14:compatExt spid="_x0000_s4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4178" name="Drop Down 82" hidden="1">
              <a:extLst>
                <a:ext uri="{63B3BB69-23CF-44E3-9099-C40C66FF867C}">
                  <a14:compatExt spid="_x0000_s4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0</xdr:rowOff>
        </xdr:from>
        <xdr:to>
          <xdr:col>7</xdr:col>
          <xdr:colOff>0</xdr:colOff>
          <xdr:row>18</xdr:row>
          <xdr:rowOff>9525</xdr:rowOff>
        </xdr:to>
        <xdr:sp macro="" textlink="">
          <xdr:nvSpPr>
            <xdr:cNvPr id="4179" name="Drop Down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9525</xdr:rowOff>
        </xdr:to>
        <xdr:sp macro="" textlink="">
          <xdr:nvSpPr>
            <xdr:cNvPr id="4180" name="Drop Down 84" hidden="1">
              <a:extLst>
                <a:ext uri="{63B3BB69-23CF-44E3-9099-C40C66FF867C}">
                  <a14:compatExt spid="_x0000_s4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4181" name="Drop Down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0</xdr:rowOff>
        </xdr:from>
        <xdr:to>
          <xdr:col>7</xdr:col>
          <xdr:colOff>0</xdr:colOff>
          <xdr:row>18</xdr:row>
          <xdr:rowOff>9525</xdr:rowOff>
        </xdr:to>
        <xdr:sp macro="" textlink="">
          <xdr:nvSpPr>
            <xdr:cNvPr id="4182" name="Drop Down 86" hidden="1">
              <a:extLst>
                <a:ext uri="{63B3BB69-23CF-44E3-9099-C40C66FF867C}">
                  <a14:compatExt spid="_x0000_s4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9525</xdr:rowOff>
        </xdr:to>
        <xdr:sp macro="" textlink="">
          <xdr:nvSpPr>
            <xdr:cNvPr id="4183" name="Drop Down 87" hidden="1">
              <a:extLst>
                <a:ext uri="{63B3BB69-23CF-44E3-9099-C40C66FF867C}">
                  <a14:compatExt spid="_x0000_s4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4184" name="Drop Down 88" hidden="1">
              <a:extLst>
                <a:ext uri="{63B3BB69-23CF-44E3-9099-C40C66FF867C}">
                  <a14:compatExt spid="_x0000_s4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0</xdr:rowOff>
        </xdr:from>
        <xdr:to>
          <xdr:col>7</xdr:col>
          <xdr:colOff>0</xdr:colOff>
          <xdr:row>18</xdr:row>
          <xdr:rowOff>9525</xdr:rowOff>
        </xdr:to>
        <xdr:sp macro="" textlink="">
          <xdr:nvSpPr>
            <xdr:cNvPr id="4185" name="Drop Down 89" hidden="1">
              <a:extLst>
                <a:ext uri="{63B3BB69-23CF-44E3-9099-C40C66FF867C}">
                  <a14:compatExt spid="_x0000_s4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9525</xdr:rowOff>
        </xdr:to>
        <xdr:sp macro="" textlink="">
          <xdr:nvSpPr>
            <xdr:cNvPr id="4186" name="Drop Down 90" hidden="1">
              <a:extLst>
                <a:ext uri="{63B3BB69-23CF-44E3-9099-C40C66FF867C}">
                  <a14:compatExt spid="_x0000_s4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4187" name="Drop Down 91" hidden="1">
              <a:extLst>
                <a:ext uri="{63B3BB69-23CF-44E3-9099-C40C66FF867C}">
                  <a14:compatExt spid="_x0000_s4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0</xdr:rowOff>
        </xdr:from>
        <xdr:to>
          <xdr:col>7</xdr:col>
          <xdr:colOff>0</xdr:colOff>
          <xdr:row>18</xdr:row>
          <xdr:rowOff>9525</xdr:rowOff>
        </xdr:to>
        <xdr:sp macro="" textlink="">
          <xdr:nvSpPr>
            <xdr:cNvPr id="4188" name="Drop Down 92" hidden="1">
              <a:extLst>
                <a:ext uri="{63B3BB69-23CF-44E3-9099-C40C66FF867C}">
                  <a14:compatExt spid="_x0000_s4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9525</xdr:rowOff>
        </xdr:to>
        <xdr:sp macro="" textlink="">
          <xdr:nvSpPr>
            <xdr:cNvPr id="4189" name="Drop Down 93" hidden="1">
              <a:extLst>
                <a:ext uri="{63B3BB69-23CF-44E3-9099-C40C66FF867C}">
                  <a14:compatExt spid="_x0000_s4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4190" name="Drop Down 94" hidden="1">
              <a:extLst>
                <a:ext uri="{63B3BB69-23CF-44E3-9099-C40C66FF867C}">
                  <a14:compatExt spid="_x0000_s4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0</xdr:rowOff>
        </xdr:from>
        <xdr:to>
          <xdr:col>7</xdr:col>
          <xdr:colOff>0</xdr:colOff>
          <xdr:row>18</xdr:row>
          <xdr:rowOff>9525</xdr:rowOff>
        </xdr:to>
        <xdr:sp macro="" textlink="">
          <xdr:nvSpPr>
            <xdr:cNvPr id="4191" name="Drop Down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9525</xdr:rowOff>
        </xdr:to>
        <xdr:sp macro="" textlink="">
          <xdr:nvSpPr>
            <xdr:cNvPr id="4192" name="Drop Down 96" hidden="1">
              <a:extLst>
                <a:ext uri="{63B3BB69-23CF-44E3-9099-C40C66FF867C}">
                  <a14:compatExt spid="_x0000_s4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4193" name="Drop Down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0</xdr:rowOff>
        </xdr:from>
        <xdr:to>
          <xdr:col>7</xdr:col>
          <xdr:colOff>0</xdr:colOff>
          <xdr:row>18</xdr:row>
          <xdr:rowOff>9525</xdr:rowOff>
        </xdr:to>
        <xdr:sp macro="" textlink="">
          <xdr:nvSpPr>
            <xdr:cNvPr id="4194" name="Drop Down 98" hidden="1">
              <a:extLst>
                <a:ext uri="{63B3BB69-23CF-44E3-9099-C40C66FF867C}">
                  <a14:compatExt spid="_x0000_s4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9525</xdr:rowOff>
        </xdr:to>
        <xdr:sp macro="" textlink="">
          <xdr:nvSpPr>
            <xdr:cNvPr id="4195" name="Drop Down 99" hidden="1">
              <a:extLst>
                <a:ext uri="{63B3BB69-23CF-44E3-9099-C40C66FF867C}">
                  <a14:compatExt spid="_x0000_s4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4196" name="Drop Down 100" hidden="1">
              <a:extLst>
                <a:ext uri="{63B3BB69-23CF-44E3-9099-C40C66FF867C}">
                  <a14:compatExt spid="_x0000_s4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0</xdr:rowOff>
        </xdr:from>
        <xdr:to>
          <xdr:col>7</xdr:col>
          <xdr:colOff>0</xdr:colOff>
          <xdr:row>18</xdr:row>
          <xdr:rowOff>9525</xdr:rowOff>
        </xdr:to>
        <xdr:sp macro="" textlink="">
          <xdr:nvSpPr>
            <xdr:cNvPr id="4197" name="Drop Down 101" hidden="1">
              <a:extLst>
                <a:ext uri="{63B3BB69-23CF-44E3-9099-C40C66FF867C}">
                  <a14:compatExt spid="_x0000_s4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9525</xdr:rowOff>
        </xdr:to>
        <xdr:sp macro="" textlink="">
          <xdr:nvSpPr>
            <xdr:cNvPr id="4198" name="Drop Down 102" hidden="1">
              <a:extLst>
                <a:ext uri="{63B3BB69-23CF-44E3-9099-C40C66FF867C}">
                  <a14:compatExt spid="_x0000_s4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4199" name="Drop Down 103" hidden="1">
              <a:extLst>
                <a:ext uri="{63B3BB69-23CF-44E3-9099-C40C66FF867C}">
                  <a14:compatExt spid="_x0000_s4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0</xdr:rowOff>
        </xdr:from>
        <xdr:to>
          <xdr:col>7</xdr:col>
          <xdr:colOff>0</xdr:colOff>
          <xdr:row>18</xdr:row>
          <xdr:rowOff>9525</xdr:rowOff>
        </xdr:to>
        <xdr:sp macro="" textlink="">
          <xdr:nvSpPr>
            <xdr:cNvPr id="4200" name="Drop Down 104" hidden="1">
              <a:extLst>
                <a:ext uri="{63B3BB69-23CF-44E3-9099-C40C66FF867C}">
                  <a14:compatExt spid="_x0000_s4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9525</xdr:rowOff>
        </xdr:to>
        <xdr:sp macro="" textlink="">
          <xdr:nvSpPr>
            <xdr:cNvPr id="4201" name="Drop Down 105" hidden="1">
              <a:extLst>
                <a:ext uri="{63B3BB69-23CF-44E3-9099-C40C66FF867C}">
                  <a14:compatExt spid="_x0000_s4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0</xdr:rowOff>
        </xdr:from>
        <xdr:to>
          <xdr:col>5</xdr:col>
          <xdr:colOff>9525</xdr:colOff>
          <xdr:row>18</xdr:row>
          <xdr:rowOff>9525</xdr:rowOff>
        </xdr:to>
        <xdr:sp macro="" textlink="">
          <xdr:nvSpPr>
            <xdr:cNvPr id="4202" name="Drop Down 106" hidden="1">
              <a:extLst>
                <a:ext uri="{63B3BB69-23CF-44E3-9099-C40C66FF867C}">
                  <a14:compatExt spid="_x0000_s4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17</xdr:row>
          <xdr:rowOff>0</xdr:rowOff>
        </xdr:from>
        <xdr:to>
          <xdr:col>7</xdr:col>
          <xdr:colOff>0</xdr:colOff>
          <xdr:row>18</xdr:row>
          <xdr:rowOff>9525</xdr:rowOff>
        </xdr:to>
        <xdr:sp macro="" textlink="">
          <xdr:nvSpPr>
            <xdr:cNvPr id="4203" name="Drop Down 107" hidden="1">
              <a:extLst>
                <a:ext uri="{63B3BB69-23CF-44E3-9099-C40C66FF867C}">
                  <a14:compatExt spid="_x0000_s4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0</xdr:colOff>
          <xdr:row>18</xdr:row>
          <xdr:rowOff>9525</xdr:rowOff>
        </xdr:to>
        <xdr:sp macro="" textlink="">
          <xdr:nvSpPr>
            <xdr:cNvPr id="4204" name="Drop Down 108" hidden="1">
              <a:extLst>
                <a:ext uri="{63B3BB69-23CF-44E3-9099-C40C66FF867C}">
                  <a14:compatExt spid="_x0000_s4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5</xdr:col>
          <xdr:colOff>9525</xdr:colOff>
          <xdr:row>19</xdr:row>
          <xdr:rowOff>9525</xdr:rowOff>
        </xdr:to>
        <xdr:sp macro="" textlink="">
          <xdr:nvSpPr>
            <xdr:cNvPr id="4205" name="Drop Down 109" hidden="1">
              <a:extLst>
                <a:ext uri="{63B3BB69-23CF-44E3-9099-C40C66FF867C}">
                  <a14:compatExt spid="_x0000_s4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0</xdr:rowOff>
        </xdr:from>
        <xdr:to>
          <xdr:col>7</xdr:col>
          <xdr:colOff>0</xdr:colOff>
          <xdr:row>19</xdr:row>
          <xdr:rowOff>9525</xdr:rowOff>
        </xdr:to>
        <xdr:sp macro="" textlink="">
          <xdr:nvSpPr>
            <xdr:cNvPr id="4206" name="Drop Down 110" hidden="1">
              <a:extLst>
                <a:ext uri="{63B3BB69-23CF-44E3-9099-C40C66FF867C}">
                  <a14:compatExt spid="_x0000_s4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4207" name="Drop Down 111" hidden="1">
              <a:extLst>
                <a:ext uri="{63B3BB69-23CF-44E3-9099-C40C66FF867C}">
                  <a14:compatExt spid="_x0000_s4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5</xdr:col>
          <xdr:colOff>9525</xdr:colOff>
          <xdr:row>19</xdr:row>
          <xdr:rowOff>9525</xdr:rowOff>
        </xdr:to>
        <xdr:sp macro="" textlink="">
          <xdr:nvSpPr>
            <xdr:cNvPr id="4208" name="Drop Down 112" hidden="1">
              <a:extLst>
                <a:ext uri="{63B3BB69-23CF-44E3-9099-C40C66FF867C}">
                  <a14:compatExt spid="_x0000_s4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0</xdr:rowOff>
        </xdr:from>
        <xdr:to>
          <xdr:col>7</xdr:col>
          <xdr:colOff>0</xdr:colOff>
          <xdr:row>19</xdr:row>
          <xdr:rowOff>9525</xdr:rowOff>
        </xdr:to>
        <xdr:sp macro="" textlink="">
          <xdr:nvSpPr>
            <xdr:cNvPr id="4209" name="Drop Down 113" hidden="1">
              <a:extLst>
                <a:ext uri="{63B3BB69-23CF-44E3-9099-C40C66FF867C}">
                  <a14:compatExt spid="_x0000_s4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4210" name="Drop Down 114" hidden="1">
              <a:extLst>
                <a:ext uri="{63B3BB69-23CF-44E3-9099-C40C66FF867C}">
                  <a14:compatExt spid="_x0000_s4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5</xdr:col>
          <xdr:colOff>9525</xdr:colOff>
          <xdr:row>19</xdr:row>
          <xdr:rowOff>9525</xdr:rowOff>
        </xdr:to>
        <xdr:sp macro="" textlink="">
          <xdr:nvSpPr>
            <xdr:cNvPr id="4211" name="Drop Down 115" hidden="1">
              <a:extLst>
                <a:ext uri="{63B3BB69-23CF-44E3-9099-C40C66FF867C}">
                  <a14:compatExt spid="_x0000_s4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0</xdr:rowOff>
        </xdr:from>
        <xdr:to>
          <xdr:col>7</xdr:col>
          <xdr:colOff>0</xdr:colOff>
          <xdr:row>19</xdr:row>
          <xdr:rowOff>9525</xdr:rowOff>
        </xdr:to>
        <xdr:sp macro="" textlink="">
          <xdr:nvSpPr>
            <xdr:cNvPr id="4212" name="Drop Down 116" hidden="1">
              <a:extLst>
                <a:ext uri="{63B3BB69-23CF-44E3-9099-C40C66FF867C}">
                  <a14:compatExt spid="_x0000_s4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4213" name="Drop Down 117" hidden="1">
              <a:extLst>
                <a:ext uri="{63B3BB69-23CF-44E3-9099-C40C66FF867C}">
                  <a14:compatExt spid="_x0000_s4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5</xdr:col>
          <xdr:colOff>9525</xdr:colOff>
          <xdr:row>19</xdr:row>
          <xdr:rowOff>9525</xdr:rowOff>
        </xdr:to>
        <xdr:sp macro="" textlink="">
          <xdr:nvSpPr>
            <xdr:cNvPr id="4214" name="Drop Down 118" hidden="1">
              <a:extLst>
                <a:ext uri="{63B3BB69-23CF-44E3-9099-C40C66FF867C}">
                  <a14:compatExt spid="_x0000_s4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0</xdr:rowOff>
        </xdr:from>
        <xdr:to>
          <xdr:col>7</xdr:col>
          <xdr:colOff>0</xdr:colOff>
          <xdr:row>19</xdr:row>
          <xdr:rowOff>9525</xdr:rowOff>
        </xdr:to>
        <xdr:sp macro="" textlink="">
          <xdr:nvSpPr>
            <xdr:cNvPr id="4215" name="Drop Down 119" hidden="1">
              <a:extLst>
                <a:ext uri="{63B3BB69-23CF-44E3-9099-C40C66FF867C}">
                  <a14:compatExt spid="_x0000_s4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4216" name="Drop Down 120" hidden="1">
              <a:extLst>
                <a:ext uri="{63B3BB69-23CF-44E3-9099-C40C66FF867C}">
                  <a14:compatExt spid="_x0000_s4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0</xdr:rowOff>
        </xdr:from>
        <xdr:to>
          <xdr:col>5</xdr:col>
          <xdr:colOff>9525</xdr:colOff>
          <xdr:row>19</xdr:row>
          <xdr:rowOff>9525</xdr:rowOff>
        </xdr:to>
        <xdr:sp macro="" textlink="">
          <xdr:nvSpPr>
            <xdr:cNvPr id="4217" name="Drop Down 121" hidden="1">
              <a:extLst>
                <a:ext uri="{63B3BB69-23CF-44E3-9099-C40C66FF867C}">
                  <a14:compatExt spid="_x0000_s4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18</xdr:row>
          <xdr:rowOff>0</xdr:rowOff>
        </xdr:from>
        <xdr:to>
          <xdr:col>7</xdr:col>
          <xdr:colOff>0</xdr:colOff>
          <xdr:row>19</xdr:row>
          <xdr:rowOff>9525</xdr:rowOff>
        </xdr:to>
        <xdr:sp macro="" textlink="">
          <xdr:nvSpPr>
            <xdr:cNvPr id="4218" name="Drop Down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4219" name="Drop Down 123" hidden="1">
              <a:extLst>
                <a:ext uri="{63B3BB69-23CF-44E3-9099-C40C66FF867C}">
                  <a14:compatExt spid="_x0000_s4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AA29"/>
  <sheetViews>
    <sheetView windowProtection="1" tabSelected="1" workbookViewId="0">
      <selection activeCell="D11" sqref="D11"/>
    </sheetView>
  </sheetViews>
  <sheetFormatPr defaultRowHeight="15" x14ac:dyDescent="0.25"/>
  <cols>
    <col min="1" max="1" width="9.140625" style="11"/>
    <col min="2" max="2" width="54.7109375" style="11" customWidth="1"/>
    <col min="3" max="3" width="10.28515625" style="11" customWidth="1"/>
    <col min="4" max="4" width="13.28515625" style="11" customWidth="1"/>
    <col min="5" max="5" width="9.140625" style="11"/>
    <col min="6" max="6" width="19" style="11" customWidth="1"/>
    <col min="7" max="7" width="11" style="11" bestFit="1" customWidth="1"/>
    <col min="8" max="8" width="20.5703125" style="11" customWidth="1"/>
    <col min="9" max="9" width="14.85546875" style="11" customWidth="1"/>
    <col min="10" max="10" width="15.85546875" style="11" customWidth="1"/>
    <col min="11" max="11" width="9.140625" style="11"/>
    <col min="12" max="12" width="9.140625" style="11" customWidth="1"/>
    <col min="13" max="17" width="9.140625" style="11" hidden="1" customWidth="1"/>
    <col min="18" max="18" width="16.42578125" style="11" hidden="1" customWidth="1"/>
    <col min="19" max="26" width="9.140625" style="11" hidden="1" customWidth="1"/>
    <col min="27" max="16384" width="9.140625" style="11"/>
  </cols>
  <sheetData>
    <row r="2" spans="1:27" x14ac:dyDescent="0.25">
      <c r="B2" s="19" t="s">
        <v>50</v>
      </c>
      <c r="C2" s="11" t="s">
        <v>33</v>
      </c>
    </row>
    <row r="3" spans="1:27" x14ac:dyDescent="0.25">
      <c r="B3" s="19" t="s">
        <v>51</v>
      </c>
      <c r="C3" s="11" t="s">
        <v>42</v>
      </c>
    </row>
    <row r="4" spans="1:27" x14ac:dyDescent="0.25">
      <c r="B4" s="19" t="s">
        <v>52</v>
      </c>
      <c r="C4" s="11" t="s">
        <v>36</v>
      </c>
    </row>
    <row r="5" spans="1:27" x14ac:dyDescent="0.25">
      <c r="C5" s="11" t="s">
        <v>37</v>
      </c>
    </row>
    <row r="6" spans="1:27" x14ac:dyDescent="0.25">
      <c r="B6" s="13"/>
      <c r="C6" s="11" t="s">
        <v>53</v>
      </c>
    </row>
    <row r="7" spans="1:27" x14ac:dyDescent="0.25">
      <c r="A7" s="15"/>
      <c r="B7" s="3" t="s">
        <v>41</v>
      </c>
      <c r="C7" s="12" t="s">
        <v>54</v>
      </c>
    </row>
    <row r="8" spans="1:27" x14ac:dyDescent="0.25">
      <c r="A8" s="16"/>
      <c r="B8" s="21"/>
      <c r="C8" s="17"/>
      <c r="D8" s="13"/>
      <c r="E8" s="13"/>
      <c r="F8" s="13"/>
      <c r="G8" s="13"/>
      <c r="H8" s="13"/>
      <c r="I8" s="13"/>
      <c r="J8" s="13"/>
    </row>
    <row r="9" spans="1:27" ht="45" x14ac:dyDescent="0.25">
      <c r="A9" s="8" t="s">
        <v>40</v>
      </c>
      <c r="B9" s="4" t="s">
        <v>30</v>
      </c>
      <c r="C9" s="4" t="s">
        <v>34</v>
      </c>
      <c r="D9" s="4" t="s">
        <v>35</v>
      </c>
      <c r="E9" s="4" t="s">
        <v>0</v>
      </c>
      <c r="F9" s="4" t="s">
        <v>32</v>
      </c>
      <c r="G9" s="4" t="s">
        <v>56</v>
      </c>
      <c r="H9" s="4" t="s">
        <v>37</v>
      </c>
      <c r="I9" s="4" t="s">
        <v>38</v>
      </c>
      <c r="J9" s="4" t="s">
        <v>39</v>
      </c>
      <c r="K9" s="12"/>
    </row>
    <row r="10" spans="1:27" x14ac:dyDescent="0.25">
      <c r="A10" s="6">
        <v>1</v>
      </c>
      <c r="B10" s="9"/>
      <c r="C10" s="10">
        <v>1</v>
      </c>
      <c r="D10" s="10">
        <v>1</v>
      </c>
      <c r="E10" s="10"/>
      <c r="F10" s="10"/>
      <c r="G10" s="10"/>
      <c r="H10" s="7">
        <f t="shared" ref="H10:H19" si="0">Y10</f>
        <v>0</v>
      </c>
      <c r="I10" s="7">
        <f>IF(P10&gt;0,J10/P10,0)</f>
        <v>0</v>
      </c>
      <c r="J10" s="7">
        <f>IF(D10&gt;0,H10/D10,0)</f>
        <v>0</v>
      </c>
      <c r="K10" s="12"/>
      <c r="L10" s="20"/>
      <c r="M10" s="20">
        <v>1</v>
      </c>
      <c r="N10" s="20">
        <f t="shared" ref="N10:N19" si="1">M10+2016</f>
        <v>2017</v>
      </c>
      <c r="O10" s="20">
        <v>1</v>
      </c>
      <c r="P10" s="20">
        <f>INDEX(Slowniki!$R$2:$R$32,'Kalkulator smpl'!O10)</f>
        <v>0</v>
      </c>
      <c r="Q10" s="20">
        <v>1</v>
      </c>
      <c r="R10" s="20">
        <f>INDEX(Slowniki!$Q$2:$Q$8,'Kalkulator smpl'!Q10)</f>
        <v>0</v>
      </c>
      <c r="S10" s="20">
        <f>SUMIFS(Slowniki!$X$2:$X$23,Slowniki!$U$2:$U$23,'Kalkulator smpl'!R10,Slowniki!$V$2:$V$23,'Kalkulator smpl'!P10)</f>
        <v>0</v>
      </c>
      <c r="T10" s="20">
        <f>SUMIFS(Slowniki!$AD$2:$AD$29,Slowniki!$AA$2:$AA$29,'Kalkulator smpl'!R10,Slowniki!$AB$2:$AB$29,'Kalkulator smpl'!P10)</f>
        <v>0</v>
      </c>
      <c r="U10" s="20">
        <f t="shared" ref="U10:U19" si="2">IF(S10=1,1,IF(S10=2,SQRT($D10/$C10),IF(S10=3,$D10/$C10,0)))</f>
        <v>0</v>
      </c>
      <c r="V10" s="20">
        <f t="shared" ref="V10:V19" si="3">IF(T10=1,1,IF(T10=2,SQRT($D10/$C10),IF(T10=3,$D10/$C10,0)))</f>
        <v>0</v>
      </c>
      <c r="W10" s="20">
        <f t="shared" ref="W10:W19" si="4">IF(S10&gt;0,$P10*MAX(0.1,U10),0)</f>
        <v>0</v>
      </c>
      <c r="X10" s="20">
        <f t="shared" ref="X10:X19" si="5">IF(T10&gt;0,$P10*MAX(0.1,V10),0)</f>
        <v>0</v>
      </c>
      <c r="Y10" s="20">
        <f t="shared" ref="Y10:Y19" si="6">IF(N10&lt;2019,W10,X10)</f>
        <v>0</v>
      </c>
      <c r="Z10" s="20"/>
      <c r="AA10" s="20"/>
    </row>
    <row r="11" spans="1:27" x14ac:dyDescent="0.25">
      <c r="A11" s="6">
        <v>2</v>
      </c>
      <c r="B11" s="9"/>
      <c r="C11" s="10">
        <v>1</v>
      </c>
      <c r="D11" s="10">
        <v>1</v>
      </c>
      <c r="E11" s="10"/>
      <c r="F11" s="10"/>
      <c r="G11" s="10"/>
      <c r="H11" s="7">
        <f t="shared" si="0"/>
        <v>0</v>
      </c>
      <c r="I11" s="7">
        <f t="shared" ref="I11:I19" si="7">IF(P11&gt;0,J11/P11,0)</f>
        <v>0</v>
      </c>
      <c r="J11" s="7">
        <f t="shared" ref="J11:J19" si="8">IF(D11&gt;0,H11/D11,0)</f>
        <v>0</v>
      </c>
      <c r="K11" s="12"/>
      <c r="L11" s="20"/>
      <c r="M11" s="20">
        <v>1</v>
      </c>
      <c r="N11" s="20">
        <f t="shared" si="1"/>
        <v>2017</v>
      </c>
      <c r="O11" s="20">
        <v>1</v>
      </c>
      <c r="P11" s="20">
        <f>INDEX(Slowniki!$R$2:$R$32,'Kalkulator smpl'!O11)</f>
        <v>0</v>
      </c>
      <c r="Q11" s="20">
        <v>1</v>
      </c>
      <c r="R11" s="20">
        <f>INDEX(Slowniki!$Q$2:$Q$8,'Kalkulator smpl'!Q11)</f>
        <v>0</v>
      </c>
      <c r="S11" s="20">
        <f>SUMIFS(Slowniki!$X$2:$X$23,Slowniki!$U$2:$U$23,'Kalkulator smpl'!R11,Slowniki!$V$2:$V$23,'Kalkulator smpl'!P11)</f>
        <v>0</v>
      </c>
      <c r="T11" s="20">
        <f>SUMIFS(Slowniki!$AD$2:$AD$29,Slowniki!$AA$2:$AA$29,'Kalkulator smpl'!R11,Slowniki!$AB$2:$AB$29,'Kalkulator smpl'!P11)</f>
        <v>0</v>
      </c>
      <c r="U11" s="20">
        <f t="shared" si="2"/>
        <v>0</v>
      </c>
      <c r="V11" s="20">
        <f t="shared" si="3"/>
        <v>0</v>
      </c>
      <c r="W11" s="20">
        <f t="shared" si="4"/>
        <v>0</v>
      </c>
      <c r="X11" s="20">
        <f t="shared" si="5"/>
        <v>0</v>
      </c>
      <c r="Y11" s="20">
        <f t="shared" si="6"/>
        <v>0</v>
      </c>
      <c r="Z11" s="20"/>
      <c r="AA11" s="20"/>
    </row>
    <row r="12" spans="1:27" x14ac:dyDescent="0.25">
      <c r="A12" s="6">
        <v>3</v>
      </c>
      <c r="B12" s="9"/>
      <c r="C12" s="10">
        <v>1</v>
      </c>
      <c r="D12" s="10">
        <v>1</v>
      </c>
      <c r="E12" s="10"/>
      <c r="F12" s="10"/>
      <c r="G12" s="10"/>
      <c r="H12" s="7">
        <f t="shared" si="0"/>
        <v>0</v>
      </c>
      <c r="I12" s="7">
        <f t="shared" si="7"/>
        <v>0</v>
      </c>
      <c r="J12" s="7">
        <f t="shared" si="8"/>
        <v>0</v>
      </c>
      <c r="K12" s="12"/>
      <c r="L12" s="20"/>
      <c r="M12" s="20">
        <v>2</v>
      </c>
      <c r="N12" s="20">
        <f t="shared" si="1"/>
        <v>2018</v>
      </c>
      <c r="O12" s="20">
        <v>1</v>
      </c>
      <c r="P12" s="20">
        <f>INDEX(Slowniki!$R$2:$R$32,'Kalkulator smpl'!O12)</f>
        <v>0</v>
      </c>
      <c r="Q12" s="20">
        <v>1</v>
      </c>
      <c r="R12" s="20">
        <f>INDEX(Slowniki!$Q$2:$Q$8,'Kalkulator smpl'!Q12)</f>
        <v>0</v>
      </c>
      <c r="S12" s="20">
        <f>SUMIFS(Slowniki!$X$2:$X$23,Slowniki!$U$2:$U$23,'Kalkulator smpl'!R12,Slowniki!$V$2:$V$23,'Kalkulator smpl'!P12)</f>
        <v>0</v>
      </c>
      <c r="T12" s="20">
        <f>SUMIFS(Slowniki!$AD$2:$AD$29,Slowniki!$AA$2:$AA$29,'Kalkulator smpl'!R12,Slowniki!$AB$2:$AB$29,'Kalkulator smpl'!P12)</f>
        <v>0</v>
      </c>
      <c r="U12" s="20">
        <f t="shared" si="2"/>
        <v>0</v>
      </c>
      <c r="V12" s="20">
        <f t="shared" si="3"/>
        <v>0</v>
      </c>
      <c r="W12" s="20">
        <f t="shared" si="4"/>
        <v>0</v>
      </c>
      <c r="X12" s="20">
        <f t="shared" si="5"/>
        <v>0</v>
      </c>
      <c r="Y12" s="20">
        <f t="shared" si="6"/>
        <v>0</v>
      </c>
      <c r="Z12" s="20"/>
      <c r="AA12" s="20"/>
    </row>
    <row r="13" spans="1:27" x14ac:dyDescent="0.25">
      <c r="A13" s="6">
        <v>4</v>
      </c>
      <c r="B13" s="9"/>
      <c r="C13" s="10">
        <v>1</v>
      </c>
      <c r="D13" s="10">
        <v>1</v>
      </c>
      <c r="E13" s="10"/>
      <c r="F13" s="10"/>
      <c r="G13" s="10"/>
      <c r="H13" s="7">
        <f t="shared" si="0"/>
        <v>0</v>
      </c>
      <c r="I13" s="7">
        <f t="shared" si="7"/>
        <v>0</v>
      </c>
      <c r="J13" s="7">
        <f t="shared" si="8"/>
        <v>0</v>
      </c>
      <c r="K13" s="12"/>
      <c r="L13" s="20"/>
      <c r="M13" s="20">
        <v>2</v>
      </c>
      <c r="N13" s="20">
        <f t="shared" si="1"/>
        <v>2018</v>
      </c>
      <c r="O13" s="20">
        <v>1</v>
      </c>
      <c r="P13" s="20">
        <f>INDEX(Slowniki!$R$2:$R$32,'Kalkulator smpl'!O13)</f>
        <v>0</v>
      </c>
      <c r="Q13" s="20">
        <v>1</v>
      </c>
      <c r="R13" s="20">
        <f>INDEX(Slowniki!$Q$2:$Q$8,'Kalkulator smpl'!Q13)</f>
        <v>0</v>
      </c>
      <c r="S13" s="20">
        <f>SUMIFS(Slowniki!$X$2:$X$23,Slowniki!$U$2:$U$23,'Kalkulator smpl'!R13,Slowniki!$V$2:$V$23,'Kalkulator smpl'!P13)</f>
        <v>0</v>
      </c>
      <c r="T13" s="20">
        <f>SUMIFS(Slowniki!$AD$2:$AD$29,Slowniki!$AA$2:$AA$29,'Kalkulator smpl'!R13,Slowniki!$AB$2:$AB$29,'Kalkulator smpl'!P13)</f>
        <v>0</v>
      </c>
      <c r="U13" s="20">
        <f t="shared" si="2"/>
        <v>0</v>
      </c>
      <c r="V13" s="20">
        <f t="shared" si="3"/>
        <v>0</v>
      </c>
      <c r="W13" s="20">
        <f t="shared" si="4"/>
        <v>0</v>
      </c>
      <c r="X13" s="20">
        <f t="shared" si="5"/>
        <v>0</v>
      </c>
      <c r="Y13" s="20">
        <f t="shared" si="6"/>
        <v>0</v>
      </c>
      <c r="Z13" s="20"/>
      <c r="AA13" s="20"/>
    </row>
    <row r="14" spans="1:27" x14ac:dyDescent="0.25">
      <c r="A14" s="6">
        <v>5</v>
      </c>
      <c r="B14" s="9"/>
      <c r="C14" s="10">
        <v>1</v>
      </c>
      <c r="D14" s="10">
        <v>1</v>
      </c>
      <c r="E14" s="10"/>
      <c r="F14" s="10"/>
      <c r="G14" s="10"/>
      <c r="H14" s="7">
        <f t="shared" si="0"/>
        <v>0</v>
      </c>
      <c r="I14" s="7">
        <f t="shared" si="7"/>
        <v>0</v>
      </c>
      <c r="J14" s="7">
        <f t="shared" si="8"/>
        <v>0</v>
      </c>
      <c r="K14" s="12"/>
      <c r="L14" s="20"/>
      <c r="M14" s="20">
        <v>3</v>
      </c>
      <c r="N14" s="20">
        <f t="shared" si="1"/>
        <v>2019</v>
      </c>
      <c r="O14" s="20">
        <v>1</v>
      </c>
      <c r="P14" s="20">
        <f>INDEX(Slowniki!$R$2:$R$32,'Kalkulator smpl'!O14)</f>
        <v>0</v>
      </c>
      <c r="Q14" s="20">
        <v>1</v>
      </c>
      <c r="R14" s="20">
        <f>INDEX(Slowniki!$Q$2:$Q$8,'Kalkulator smpl'!Q14)</f>
        <v>0</v>
      </c>
      <c r="S14" s="20">
        <f>SUMIFS(Slowniki!$X$2:$X$23,Slowniki!$U$2:$U$23,'Kalkulator smpl'!R14,Slowniki!$V$2:$V$23,'Kalkulator smpl'!P14)</f>
        <v>0</v>
      </c>
      <c r="T14" s="20">
        <f>SUMIFS(Slowniki!$AD$2:$AD$29,Slowniki!$AA$2:$AA$29,'Kalkulator smpl'!R14,Slowniki!$AB$2:$AB$29,'Kalkulator smpl'!P14)</f>
        <v>0</v>
      </c>
      <c r="U14" s="20">
        <f t="shared" si="2"/>
        <v>0</v>
      </c>
      <c r="V14" s="20">
        <f t="shared" si="3"/>
        <v>0</v>
      </c>
      <c r="W14" s="20">
        <f t="shared" si="4"/>
        <v>0</v>
      </c>
      <c r="X14" s="20">
        <f t="shared" si="5"/>
        <v>0</v>
      </c>
      <c r="Y14" s="20">
        <f t="shared" si="6"/>
        <v>0</v>
      </c>
      <c r="Z14" s="20"/>
      <c r="AA14" s="20"/>
    </row>
    <row r="15" spans="1:27" x14ac:dyDescent="0.25">
      <c r="A15" s="6">
        <v>6</v>
      </c>
      <c r="B15" s="9"/>
      <c r="C15" s="10">
        <v>1</v>
      </c>
      <c r="D15" s="10">
        <v>1</v>
      </c>
      <c r="E15" s="10"/>
      <c r="F15" s="10"/>
      <c r="G15" s="10"/>
      <c r="H15" s="7">
        <f t="shared" si="0"/>
        <v>0</v>
      </c>
      <c r="I15" s="7">
        <f t="shared" si="7"/>
        <v>0</v>
      </c>
      <c r="J15" s="7">
        <f t="shared" si="8"/>
        <v>0</v>
      </c>
      <c r="K15" s="12"/>
      <c r="L15" s="20"/>
      <c r="M15" s="20">
        <v>3</v>
      </c>
      <c r="N15" s="20">
        <f t="shared" si="1"/>
        <v>2019</v>
      </c>
      <c r="O15" s="20">
        <v>1</v>
      </c>
      <c r="P15" s="20">
        <f>INDEX(Slowniki!$R$2:$R$32,'Kalkulator smpl'!O15)</f>
        <v>0</v>
      </c>
      <c r="Q15" s="20">
        <v>1</v>
      </c>
      <c r="R15" s="20">
        <f>INDEX(Slowniki!$Q$2:$Q$8,'Kalkulator smpl'!Q15)</f>
        <v>0</v>
      </c>
      <c r="S15" s="20">
        <f>SUMIFS(Slowniki!$X$2:$X$23,Slowniki!$U$2:$U$23,'Kalkulator smpl'!R15,Slowniki!$V$2:$V$23,'Kalkulator smpl'!P15)</f>
        <v>0</v>
      </c>
      <c r="T15" s="20">
        <f>SUMIFS(Slowniki!$AD$2:$AD$29,Slowniki!$AA$2:$AA$29,'Kalkulator smpl'!R15,Slowniki!$AB$2:$AB$29,'Kalkulator smpl'!P15)</f>
        <v>0</v>
      </c>
      <c r="U15" s="20">
        <f t="shared" si="2"/>
        <v>0</v>
      </c>
      <c r="V15" s="20">
        <f t="shared" si="3"/>
        <v>0</v>
      </c>
      <c r="W15" s="20">
        <f t="shared" si="4"/>
        <v>0</v>
      </c>
      <c r="X15" s="20">
        <f t="shared" si="5"/>
        <v>0</v>
      </c>
      <c r="Y15" s="20">
        <f t="shared" si="6"/>
        <v>0</v>
      </c>
      <c r="Z15" s="20"/>
      <c r="AA15" s="20"/>
    </row>
    <row r="16" spans="1:27" x14ac:dyDescent="0.25">
      <c r="A16" s="6">
        <v>7</v>
      </c>
      <c r="B16" s="9"/>
      <c r="C16" s="10">
        <v>1</v>
      </c>
      <c r="D16" s="10">
        <v>1</v>
      </c>
      <c r="E16" s="10"/>
      <c r="F16" s="10"/>
      <c r="G16" s="10"/>
      <c r="H16" s="7">
        <f t="shared" si="0"/>
        <v>0</v>
      </c>
      <c r="I16" s="7">
        <f t="shared" si="7"/>
        <v>0</v>
      </c>
      <c r="J16" s="7">
        <f t="shared" si="8"/>
        <v>0</v>
      </c>
      <c r="K16" s="12"/>
      <c r="L16" s="20"/>
      <c r="M16" s="20">
        <v>3</v>
      </c>
      <c r="N16" s="20">
        <f t="shared" si="1"/>
        <v>2019</v>
      </c>
      <c r="O16" s="20">
        <v>1</v>
      </c>
      <c r="P16" s="20">
        <f>INDEX(Slowniki!$R$2:$R$32,'Kalkulator smpl'!O16)</f>
        <v>0</v>
      </c>
      <c r="Q16" s="20">
        <v>1</v>
      </c>
      <c r="R16" s="20">
        <f>INDEX(Slowniki!$Q$2:$Q$8,'Kalkulator smpl'!Q16)</f>
        <v>0</v>
      </c>
      <c r="S16" s="20">
        <f>SUMIFS(Slowniki!$X$2:$X$23,Slowniki!$U$2:$U$23,'Kalkulator smpl'!R16,Slowniki!$V$2:$V$23,'Kalkulator smpl'!P16)</f>
        <v>0</v>
      </c>
      <c r="T16" s="20">
        <f>SUMIFS(Slowniki!$AD$2:$AD$29,Slowniki!$AA$2:$AA$29,'Kalkulator smpl'!R16,Slowniki!$AB$2:$AB$29,'Kalkulator smpl'!P16)</f>
        <v>0</v>
      </c>
      <c r="U16" s="20">
        <f t="shared" si="2"/>
        <v>0</v>
      </c>
      <c r="V16" s="20">
        <f t="shared" si="3"/>
        <v>0</v>
      </c>
      <c r="W16" s="20">
        <f t="shared" si="4"/>
        <v>0</v>
      </c>
      <c r="X16" s="20">
        <f t="shared" si="5"/>
        <v>0</v>
      </c>
      <c r="Y16" s="20">
        <f t="shared" si="6"/>
        <v>0</v>
      </c>
      <c r="Z16" s="20"/>
      <c r="AA16" s="20"/>
    </row>
    <row r="17" spans="1:27" x14ac:dyDescent="0.25">
      <c r="A17" s="6">
        <v>8</v>
      </c>
      <c r="B17" s="9"/>
      <c r="C17" s="10">
        <v>1</v>
      </c>
      <c r="D17" s="10">
        <v>1</v>
      </c>
      <c r="E17" s="10"/>
      <c r="F17" s="10"/>
      <c r="G17" s="10"/>
      <c r="H17" s="7">
        <f t="shared" si="0"/>
        <v>0</v>
      </c>
      <c r="I17" s="7">
        <f t="shared" si="7"/>
        <v>0</v>
      </c>
      <c r="J17" s="7">
        <f t="shared" si="8"/>
        <v>0</v>
      </c>
      <c r="K17" s="12"/>
      <c r="L17" s="20"/>
      <c r="M17" s="20">
        <v>4</v>
      </c>
      <c r="N17" s="20">
        <f t="shared" si="1"/>
        <v>2020</v>
      </c>
      <c r="O17" s="20">
        <v>1</v>
      </c>
      <c r="P17" s="20">
        <f>INDEX(Slowniki!$R$2:$R$32,'Kalkulator smpl'!O17)</f>
        <v>0</v>
      </c>
      <c r="Q17" s="20">
        <v>1</v>
      </c>
      <c r="R17" s="20">
        <f>INDEX(Slowniki!$Q$2:$Q$8,'Kalkulator smpl'!Q17)</f>
        <v>0</v>
      </c>
      <c r="S17" s="20">
        <f>SUMIFS(Slowniki!$X$2:$X$23,Slowniki!$U$2:$U$23,'Kalkulator smpl'!R17,Slowniki!$V$2:$V$23,'Kalkulator smpl'!P17)</f>
        <v>0</v>
      </c>
      <c r="T17" s="20">
        <f>SUMIFS(Slowniki!$AD$2:$AD$29,Slowniki!$AA$2:$AA$29,'Kalkulator smpl'!R17,Slowniki!$AB$2:$AB$29,'Kalkulator smpl'!P17)</f>
        <v>0</v>
      </c>
      <c r="U17" s="20">
        <f t="shared" si="2"/>
        <v>0</v>
      </c>
      <c r="V17" s="20">
        <f t="shared" si="3"/>
        <v>0</v>
      </c>
      <c r="W17" s="20">
        <f t="shared" si="4"/>
        <v>0</v>
      </c>
      <c r="X17" s="20">
        <f t="shared" si="5"/>
        <v>0</v>
      </c>
      <c r="Y17" s="20">
        <f t="shared" si="6"/>
        <v>0</v>
      </c>
      <c r="Z17" s="20"/>
      <c r="AA17" s="20"/>
    </row>
    <row r="18" spans="1:27" x14ac:dyDescent="0.25">
      <c r="A18" s="6">
        <v>9</v>
      </c>
      <c r="B18" s="9"/>
      <c r="C18" s="10">
        <v>1</v>
      </c>
      <c r="D18" s="10">
        <v>1</v>
      </c>
      <c r="E18" s="10"/>
      <c r="F18" s="10"/>
      <c r="G18" s="10"/>
      <c r="H18" s="7">
        <f t="shared" si="0"/>
        <v>0</v>
      </c>
      <c r="I18" s="7">
        <f t="shared" si="7"/>
        <v>0</v>
      </c>
      <c r="J18" s="7">
        <f t="shared" si="8"/>
        <v>0</v>
      </c>
      <c r="K18" s="12"/>
      <c r="L18" s="20"/>
      <c r="M18" s="20">
        <v>4</v>
      </c>
      <c r="N18" s="20">
        <f t="shared" si="1"/>
        <v>2020</v>
      </c>
      <c r="O18" s="20">
        <v>1</v>
      </c>
      <c r="P18" s="20">
        <f>INDEX(Slowniki!$R$2:$R$32,'Kalkulator smpl'!O18)</f>
        <v>0</v>
      </c>
      <c r="Q18" s="20">
        <v>1</v>
      </c>
      <c r="R18" s="20">
        <f>INDEX(Slowniki!$Q$2:$Q$8,'Kalkulator smpl'!Q18)</f>
        <v>0</v>
      </c>
      <c r="S18" s="20">
        <f>SUMIFS(Slowniki!$X$2:$X$23,Slowniki!$U$2:$U$23,'Kalkulator smpl'!R18,Slowniki!$V$2:$V$23,'Kalkulator smpl'!P18)</f>
        <v>0</v>
      </c>
      <c r="T18" s="20">
        <f>SUMIFS(Slowniki!$AD$2:$AD$29,Slowniki!$AA$2:$AA$29,'Kalkulator smpl'!R18,Slowniki!$AB$2:$AB$29,'Kalkulator smpl'!P18)</f>
        <v>0</v>
      </c>
      <c r="U18" s="20">
        <f t="shared" si="2"/>
        <v>0</v>
      </c>
      <c r="V18" s="20">
        <f t="shared" si="3"/>
        <v>0</v>
      </c>
      <c r="W18" s="20">
        <f t="shared" si="4"/>
        <v>0</v>
      </c>
      <c r="X18" s="20">
        <f t="shared" si="5"/>
        <v>0</v>
      </c>
      <c r="Y18" s="20">
        <f t="shared" si="6"/>
        <v>0</v>
      </c>
      <c r="Z18" s="20"/>
      <c r="AA18" s="20"/>
    </row>
    <row r="19" spans="1:27" x14ac:dyDescent="0.25">
      <c r="A19" s="6">
        <v>10</v>
      </c>
      <c r="B19" s="9"/>
      <c r="C19" s="10">
        <v>1</v>
      </c>
      <c r="D19" s="10">
        <v>1</v>
      </c>
      <c r="E19" s="10"/>
      <c r="F19" s="10"/>
      <c r="G19" s="10"/>
      <c r="H19" s="7">
        <f t="shared" si="0"/>
        <v>0</v>
      </c>
      <c r="I19" s="7">
        <f t="shared" si="7"/>
        <v>0</v>
      </c>
      <c r="J19" s="7">
        <f t="shared" si="8"/>
        <v>0</v>
      </c>
      <c r="K19" s="12"/>
      <c r="L19" s="20"/>
      <c r="M19" s="20">
        <v>4</v>
      </c>
      <c r="N19" s="20">
        <f t="shared" si="1"/>
        <v>2020</v>
      </c>
      <c r="O19" s="20">
        <v>1</v>
      </c>
      <c r="P19" s="20">
        <f>INDEX(Slowniki!$R$2:$R$32,'Kalkulator smpl'!O19)</f>
        <v>0</v>
      </c>
      <c r="Q19" s="20">
        <v>1</v>
      </c>
      <c r="R19" s="20">
        <f>INDEX(Slowniki!$Q$2:$Q$8,'Kalkulator smpl'!Q19)</f>
        <v>0</v>
      </c>
      <c r="S19" s="20">
        <f>SUMIFS(Slowniki!$X$2:$X$23,Slowniki!$U$2:$U$23,'Kalkulator smpl'!R19,Slowniki!$V$2:$V$23,'Kalkulator smpl'!P19)</f>
        <v>0</v>
      </c>
      <c r="T19" s="20">
        <f>SUMIFS(Slowniki!$AD$2:$AD$29,Slowniki!$AA$2:$AA$29,'Kalkulator smpl'!R19,Slowniki!$AB$2:$AB$29,'Kalkulator smpl'!P19)</f>
        <v>0</v>
      </c>
      <c r="U19" s="20">
        <f t="shared" si="2"/>
        <v>0</v>
      </c>
      <c r="V19" s="20">
        <f t="shared" si="3"/>
        <v>0</v>
      </c>
      <c r="W19" s="20">
        <f t="shared" si="4"/>
        <v>0</v>
      </c>
      <c r="X19" s="20">
        <f t="shared" si="5"/>
        <v>0</v>
      </c>
      <c r="Y19" s="20">
        <f t="shared" si="6"/>
        <v>0</v>
      </c>
      <c r="Z19" s="20"/>
      <c r="AA19" s="20"/>
    </row>
    <row r="20" spans="1:27" x14ac:dyDescent="0.25">
      <c r="A20" s="14"/>
      <c r="B20" s="14"/>
      <c r="C20" s="14"/>
      <c r="D20" s="14"/>
      <c r="E20" s="14"/>
      <c r="F20" s="14"/>
      <c r="G20" s="18"/>
      <c r="H20" s="5">
        <f>SUM(H10:H19)</f>
        <v>0</v>
      </c>
      <c r="I20" s="5">
        <f>SUM(I10:I19)</f>
        <v>0</v>
      </c>
      <c r="J20" s="5">
        <f>SUM(J10:J19)</f>
        <v>0</v>
      </c>
      <c r="K20" s="12"/>
    </row>
    <row r="21" spans="1:27" x14ac:dyDescent="0.25">
      <c r="F21" s="11" t="s">
        <v>55</v>
      </c>
      <c r="H21" s="14"/>
      <c r="I21" s="14"/>
      <c r="J21" s="14"/>
    </row>
    <row r="22" spans="1:27" x14ac:dyDescent="0.25">
      <c r="F22" s="11" t="s">
        <v>43</v>
      </c>
    </row>
    <row r="23" spans="1:27" x14ac:dyDescent="0.25">
      <c r="F23" s="11" t="s">
        <v>44</v>
      </c>
    </row>
    <row r="24" spans="1:27" x14ac:dyDescent="0.25">
      <c r="F24" s="11" t="s">
        <v>45</v>
      </c>
    </row>
    <row r="25" spans="1:27" x14ac:dyDescent="0.25">
      <c r="F25" s="11" t="s">
        <v>46</v>
      </c>
    </row>
    <row r="26" spans="1:27" x14ac:dyDescent="0.25">
      <c r="F26" s="11" t="s">
        <v>47</v>
      </c>
    </row>
    <row r="27" spans="1:27" x14ac:dyDescent="0.25">
      <c r="F27" s="11" t="s">
        <v>48</v>
      </c>
    </row>
    <row r="29" spans="1:27" x14ac:dyDescent="0.25">
      <c r="B29" s="11" t="s">
        <v>49</v>
      </c>
    </row>
  </sheetData>
  <sheetProtection password="F40A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4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9" r:id="rId4" name="Drop Down 3">
              <controlPr locked="0" defaultSize="0" autoLine="0" autoPict="0">
                <anchor moveWithCells="1">
                  <from>
                    <xdr:col>4</xdr:col>
                    <xdr:colOff>0</xdr:colOff>
                    <xdr:row>9</xdr:row>
                    <xdr:rowOff>0</xdr:rowOff>
                  </from>
                  <to>
                    <xdr:col>5</xdr:col>
                    <xdr:colOff>9525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Drop Down 4">
              <controlPr locked="0" defaultSize="0" autoLine="0" autoPict="0">
                <anchor moveWithCells="1">
                  <from>
                    <xdr:col>6</xdr:col>
                    <xdr:colOff>9525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Drop Down 6">
              <controlPr locked="0" defaultSize="0" autoLine="0" autoPict="0">
                <anchor mov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Drop Down 10">
              <controlPr defaultSize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9525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Drop Down 11">
              <controlPr defaultSize="0" autoLine="0" autoPict="0">
                <anchor moveWithCells="1">
                  <from>
                    <xdr:col>6</xdr:col>
                    <xdr:colOff>9525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Drop Down 12">
              <controlPr defaultSize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Drop Down 13">
              <controlPr locked="0" defaultSize="0" autoLine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5</xdr:col>
                    <xdr:colOff>9525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1" name="Drop Down 14">
              <controlPr locked="0" defaultSize="0" autoLine="0" autoPict="0">
                <anchor moveWithCells="1">
                  <from>
                    <xdr:col>6</xdr:col>
                    <xdr:colOff>9525</xdr:colOff>
                    <xdr:row>10</xdr:row>
                    <xdr:rowOff>0</xdr:rowOff>
                  </from>
                  <to>
                    <xdr:col>7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2" name="Drop Down 15">
              <controlPr locked="0" defaultSize="0" autoLine="0" autoPict="0">
                <anchor moveWithCells="1">
                  <from>
                    <xdr:col>5</xdr:col>
                    <xdr:colOff>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3" name="Drop Down 16">
              <controlPr defaultSize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9525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4" name="Drop Down 17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5" name="Drop Down 18">
              <controlPr defaultSize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6" name="Drop Down 19">
              <controlPr locked="0" defaultSize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9525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7" name="Drop Down 20">
              <controlPr locked="0" defaultSize="0" autoLine="0" autoPict="0">
                <anchor moveWithCells="1">
                  <from>
                    <xdr:col>6</xdr:col>
                    <xdr:colOff>9525</xdr:colOff>
                    <xdr:row>11</xdr:row>
                    <xdr:rowOff>0</xdr:rowOff>
                  </from>
                  <to>
                    <xdr:col>7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8" name="Drop Down 21">
              <controlPr locked="0" defaultSize="0" autoLine="0" autoPict="0">
                <anchor moveWithCells="1">
                  <from>
                    <xdr:col>5</xdr:col>
                    <xdr:colOff>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9" name="Drop Down 22">
              <controlPr defaultSize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0" name="Drop Down 23">
              <controlPr defaultSize="0" autoLine="0" autoPict="0">
                <anchor moveWithCells="1">
                  <from>
                    <xdr:col>6</xdr:col>
                    <xdr:colOff>9525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1" name="Drop Down 24">
              <controlPr defaultSize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2" name="Drop Down 25">
              <controlPr defaultSize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3" name="Drop Down 26">
              <controlPr defaultSize="0" autoLine="0" autoPict="0">
                <anchor moveWithCells="1">
                  <from>
                    <xdr:col>6</xdr:col>
                    <xdr:colOff>9525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4" name="Drop Down 27">
              <controlPr defaultSize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5" name="Drop Down 28">
              <controlPr locked="0" defaultSize="0" autoLine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5</xdr:col>
                    <xdr:colOff>9525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6" name="Drop Down 29">
              <controlPr locked="0" defaultSize="0" autoLine="0" autoPict="0">
                <anchor moveWithCells="1">
                  <from>
                    <xdr:col>6</xdr:col>
                    <xdr:colOff>9525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7" name="Drop Down 30">
              <controlPr locked="0" defaultSize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8" name="Drop Down 31">
              <controlPr defaultSize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9" name="Drop Down 32">
              <controlPr defaultSize="0" autoLine="0" autoPict="0">
                <anchor moveWithCells="1">
                  <from>
                    <xdr:col>6</xdr:col>
                    <xdr:colOff>9525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0" name="Drop Down 33">
              <controlPr defaultSize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1" name="Drop Down 34">
              <controlPr defaultSize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2" name="Drop Down 35">
              <controlPr defaultSize="0" autoLine="0" autoPict="0">
                <anchor moveWithCells="1">
                  <from>
                    <xdr:col>6</xdr:col>
                    <xdr:colOff>9525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3" name="Drop Down 36">
              <controlPr defaultSize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4" name="Drop Down 37">
              <controlPr locked="0" defaultSize="0" autoLine="0" autoPict="0">
                <anchor moveWithCells="1">
                  <from>
                    <xdr:col>4</xdr:col>
                    <xdr:colOff>0</xdr:colOff>
                    <xdr:row>13</xdr:row>
                    <xdr:rowOff>0</xdr:rowOff>
                  </from>
                  <to>
                    <xdr:col>5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5" name="Drop Down 38">
              <controlPr locked="0" defaultSize="0" autoLine="0" autoPict="0">
                <anchor moveWithCells="1">
                  <from>
                    <xdr:col>6</xdr:col>
                    <xdr:colOff>9525</xdr:colOff>
                    <xdr:row>13</xdr:row>
                    <xdr:rowOff>0</xdr:rowOff>
                  </from>
                  <to>
                    <xdr:col>7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6" name="Drop Down 39">
              <controlPr locked="0" defaultSize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7" name="Drop Down 40">
              <controlPr defaultSize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8" name="Drop Down 41">
              <controlPr defaultSize="0" autoLine="0" autoPict="0">
                <anchor moveWithCells="1">
                  <from>
                    <xdr:col>6</xdr:col>
                    <xdr:colOff>9525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9" name="Drop Down 42">
              <controlPr defaultSize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0" name="Drop Down 43">
              <controlPr defaultSize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1" name="Drop Down 44">
              <controlPr defaultSize="0" autoLine="0" autoPict="0">
                <anchor moveWithCells="1">
                  <from>
                    <xdr:col>6</xdr:col>
                    <xdr:colOff>9525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2" name="Drop Down 45">
              <controlPr defaultSize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3" name="Drop Down 46">
              <controlPr locked="0" defaultSize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4" name="Drop Down 47">
              <controlPr locked="0" defaultSize="0" autoLine="0" autoPict="0">
                <anchor moveWithCells="1">
                  <from>
                    <xdr:col>6</xdr:col>
                    <xdr:colOff>9525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5" name="Drop Down 48">
              <controlPr locked="0" defaultSize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6" name="Drop Down 49">
              <controlPr defaultSize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9525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7" name="Drop Down 50">
              <controlPr defaultSize="0" autoLine="0" autoPict="0">
                <anchor moveWithCells="1">
                  <from>
                    <xdr:col>6</xdr:col>
                    <xdr:colOff>9525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48" name="Drop Down 51">
              <controlPr defaultSize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49" name="Drop Down 52">
              <controlPr defaultSize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9525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0" name="Drop Down 53">
              <controlPr defaultSize="0" autoLine="0" autoPict="0">
                <anchor moveWithCells="1">
                  <from>
                    <xdr:col>6</xdr:col>
                    <xdr:colOff>9525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1" name="Drop Down 54">
              <controlPr defaultSize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2" name="Drop Down 55">
              <controlPr defaultSize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9525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3" name="Drop Down 56">
              <controlPr defaultSize="0" autoLine="0" autoPict="0">
                <anchor moveWithCells="1">
                  <from>
                    <xdr:col>6</xdr:col>
                    <xdr:colOff>9525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4" name="Drop Down 57">
              <controlPr defaultSize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5" name="Drop Down 58">
              <controlPr defaultSize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9525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6" name="Drop Down 59">
              <controlPr defaultSize="0" autoLine="0" autoPict="0">
                <anchor moveWithCells="1">
                  <from>
                    <xdr:col>6</xdr:col>
                    <xdr:colOff>9525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7" name="Drop Down 60">
              <controlPr defaultSize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58" name="Drop Down 61">
              <controlPr locked="0" defaultSize="0" autoLine="0" autoPict="0">
                <anchor moveWithCells="1">
                  <from>
                    <xdr:col>4</xdr:col>
                    <xdr:colOff>0</xdr:colOff>
                    <xdr:row>15</xdr:row>
                    <xdr:rowOff>0</xdr:rowOff>
                  </from>
                  <to>
                    <xdr:col>5</xdr:col>
                    <xdr:colOff>9525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59" name="Drop Down 62">
              <controlPr locked="0" defaultSize="0" autoLine="0" autoPict="0">
                <anchor moveWithCells="1">
                  <from>
                    <xdr:col>6</xdr:col>
                    <xdr:colOff>9525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0" name="Drop Down 63">
              <controlPr locked="0" defaultSize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1" name="Drop Down 64">
              <controlPr defaultSize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2" name="Drop Down 65">
              <controlPr defaultSize="0" autoLine="0" autoPict="0">
                <anchor moveWithCells="1">
                  <from>
                    <xdr:col>6</xdr:col>
                    <xdr:colOff>9525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3" name="Drop Down 66">
              <controlPr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4" name="Drop Down 67">
              <controlPr defaultSize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r:id="rId65" name="Drop Down 68">
              <controlPr defaultSize="0" autoLine="0" autoPict="0">
                <anchor moveWithCells="1">
                  <from>
                    <xdr:col>6</xdr:col>
                    <xdr:colOff>9525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6" name="Drop Down 69">
              <controlPr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7" name="Drop Down 70">
              <controlPr defaultSize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8" name="Drop Down 71">
              <controlPr defaultSize="0" autoLine="0" autoPict="0">
                <anchor moveWithCells="1">
                  <from>
                    <xdr:col>6</xdr:col>
                    <xdr:colOff>9525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9" name="Drop Down 72">
              <controlPr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r:id="rId70" name="Drop Down 73">
              <controlPr defaultSize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r:id="rId71" name="Drop Down 74">
              <controlPr defaultSize="0" autoLine="0" autoPict="0">
                <anchor moveWithCells="1">
                  <from>
                    <xdr:col>6</xdr:col>
                    <xdr:colOff>9525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r:id="rId72" name="Drop Down 75">
              <controlPr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r:id="rId73" name="Drop Down 76">
              <controlPr locked="0" defaultSize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r:id="rId74" name="Drop Down 77">
              <controlPr locked="0" defaultSize="0" autoLine="0" autoPict="0">
                <anchor moveWithCells="1">
                  <from>
                    <xdr:col>6</xdr:col>
                    <xdr:colOff>9525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r:id="rId75" name="Drop Down 78">
              <controlPr locked="0" defaultSize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5" r:id="rId76" name="Drop Down 79">
              <controlPr defaultSize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6" r:id="rId77" name="Drop Down 80">
              <controlPr defaultSize="0" autoLine="0" autoPict="0">
                <anchor moveWithCells="1">
                  <from>
                    <xdr:col>6</xdr:col>
                    <xdr:colOff>9525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7" r:id="rId78" name="Drop Down 81">
              <controlPr defaultSize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8" r:id="rId79" name="Drop Down 82">
              <controlPr defaultSize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9" r:id="rId80" name="Drop Down 83">
              <controlPr defaultSize="0" autoLine="0" autoPict="0">
                <anchor moveWithCells="1">
                  <from>
                    <xdr:col>6</xdr:col>
                    <xdr:colOff>9525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0" r:id="rId81" name="Drop Down 84">
              <controlPr defaultSize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1" r:id="rId82" name="Drop Down 85">
              <controlPr defaultSize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2" r:id="rId83" name="Drop Down 86">
              <controlPr defaultSize="0" autoLine="0" autoPict="0">
                <anchor moveWithCells="1">
                  <from>
                    <xdr:col>6</xdr:col>
                    <xdr:colOff>9525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3" r:id="rId84" name="Drop Down 87">
              <controlPr defaultSize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4" r:id="rId85" name="Drop Down 88">
              <controlPr defaultSize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5" r:id="rId86" name="Drop Down 89">
              <controlPr defaultSize="0" autoLine="0" autoPict="0">
                <anchor moveWithCells="1">
                  <from>
                    <xdr:col>6</xdr:col>
                    <xdr:colOff>9525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6" r:id="rId87" name="Drop Down 90">
              <controlPr defaultSize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7" r:id="rId88" name="Drop Down 91">
              <controlPr defaultSize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8" r:id="rId89" name="Drop Down 92">
              <controlPr defaultSize="0" autoLine="0" autoPict="0">
                <anchor moveWithCells="1">
                  <from>
                    <xdr:col>6</xdr:col>
                    <xdr:colOff>9525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89" r:id="rId90" name="Drop Down 93">
              <controlPr defaultSize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0" r:id="rId91" name="Drop Down 94">
              <controlPr defaultSize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1" r:id="rId92" name="Drop Down 95">
              <controlPr defaultSize="0" autoLine="0" autoPict="0">
                <anchor moveWithCells="1">
                  <from>
                    <xdr:col>6</xdr:col>
                    <xdr:colOff>9525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93" name="Drop Down 96">
              <controlPr defaultSize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3" r:id="rId94" name="Drop Down 97">
              <controlPr defaultSize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4" r:id="rId95" name="Drop Down 98">
              <controlPr defaultSize="0" autoLine="0" autoPict="0">
                <anchor moveWithCells="1">
                  <from>
                    <xdr:col>6</xdr:col>
                    <xdr:colOff>9525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5" r:id="rId96" name="Drop Down 99">
              <controlPr defaultSize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6" r:id="rId97" name="Drop Down 100">
              <controlPr defaultSize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7" r:id="rId98" name="Drop Down 101">
              <controlPr defaultSize="0" autoLine="0" autoPict="0">
                <anchor moveWithCells="1">
                  <from>
                    <xdr:col>6</xdr:col>
                    <xdr:colOff>9525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8" r:id="rId99" name="Drop Down 102">
              <controlPr defaultSize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9" r:id="rId100" name="Drop Down 103">
              <controlPr defaultSize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" r:id="rId101" name="Drop Down 104">
              <controlPr defaultSize="0" autoLine="0" autoPict="0">
                <anchor moveWithCells="1">
                  <from>
                    <xdr:col>6</xdr:col>
                    <xdr:colOff>9525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" r:id="rId102" name="Drop Down 105">
              <controlPr defaultSize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" r:id="rId103" name="Drop Down 106">
              <controlPr locked="0" defaultSize="0" autoLine="0" autoPict="0">
                <anchor moveWithCells="1">
                  <from>
                    <xdr:col>4</xdr:col>
                    <xdr:colOff>0</xdr:colOff>
                    <xdr:row>17</xdr:row>
                    <xdr:rowOff>0</xdr:rowOff>
                  </from>
                  <to>
                    <xdr:col>5</xdr:col>
                    <xdr:colOff>9525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3" r:id="rId104" name="Drop Down 107">
              <controlPr locked="0" defaultSize="0" autoLine="0" autoPict="0">
                <anchor moveWithCells="1">
                  <from>
                    <xdr:col>6</xdr:col>
                    <xdr:colOff>9525</xdr:colOff>
                    <xdr:row>17</xdr:row>
                    <xdr:rowOff>0</xdr:rowOff>
                  </from>
                  <to>
                    <xdr:col>7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4" r:id="rId105" name="Drop Down 108">
              <controlPr locked="0" defaultSize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5" r:id="rId106" name="Drop Down 109">
              <controlPr defaultSize="0" autoLine="0" autoPict="0">
                <anchor moveWithCells="1">
                  <from>
                    <xdr:col>4</xdr:col>
                    <xdr:colOff>0</xdr:colOff>
                    <xdr:row>18</xdr:row>
                    <xdr:rowOff>0</xdr:rowOff>
                  </from>
                  <to>
                    <xdr:col>5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6" r:id="rId107" name="Drop Down 110">
              <controlPr defaultSize="0" autoLine="0" autoPict="0">
                <anchor moveWithCells="1">
                  <from>
                    <xdr:col>6</xdr:col>
                    <xdr:colOff>9525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" r:id="rId108" name="Drop Down 111">
              <controlPr defaultSize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" r:id="rId109" name="Drop Down 112">
              <controlPr defaultSize="0" autoLine="0" autoPict="0">
                <anchor moveWithCells="1">
                  <from>
                    <xdr:col>4</xdr:col>
                    <xdr:colOff>0</xdr:colOff>
                    <xdr:row>18</xdr:row>
                    <xdr:rowOff>0</xdr:rowOff>
                  </from>
                  <to>
                    <xdr:col>5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" r:id="rId110" name="Drop Down 113">
              <controlPr defaultSize="0" autoLine="0" autoPict="0">
                <anchor moveWithCells="1">
                  <from>
                    <xdr:col>6</xdr:col>
                    <xdr:colOff>9525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0" r:id="rId111" name="Drop Down 114">
              <controlPr defaultSize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" r:id="rId112" name="Drop Down 115">
              <controlPr defaultSize="0" autoLine="0" autoPict="0">
                <anchor moveWithCells="1">
                  <from>
                    <xdr:col>4</xdr:col>
                    <xdr:colOff>0</xdr:colOff>
                    <xdr:row>18</xdr:row>
                    <xdr:rowOff>0</xdr:rowOff>
                  </from>
                  <to>
                    <xdr:col>5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2" r:id="rId113" name="Drop Down 116">
              <controlPr defaultSize="0" autoLine="0" autoPict="0">
                <anchor moveWithCells="1">
                  <from>
                    <xdr:col>6</xdr:col>
                    <xdr:colOff>9525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3" r:id="rId114" name="Drop Down 117">
              <controlPr defaultSize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4" r:id="rId115" name="Drop Down 118">
              <controlPr defaultSize="0" autoLine="0" autoPict="0">
                <anchor moveWithCells="1">
                  <from>
                    <xdr:col>4</xdr:col>
                    <xdr:colOff>0</xdr:colOff>
                    <xdr:row>18</xdr:row>
                    <xdr:rowOff>0</xdr:rowOff>
                  </from>
                  <to>
                    <xdr:col>5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116" name="Drop Down 119">
              <controlPr defaultSize="0" autoLine="0" autoPict="0">
                <anchor moveWithCells="1">
                  <from>
                    <xdr:col>6</xdr:col>
                    <xdr:colOff>9525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117" name="Drop Down 120">
              <controlPr defaultSize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118" name="Drop Down 121">
              <controlPr locked="0" defaultSize="0" autoLine="0" autoPict="0">
                <anchor moveWithCells="1">
                  <from>
                    <xdr:col>4</xdr:col>
                    <xdr:colOff>0</xdr:colOff>
                    <xdr:row>18</xdr:row>
                    <xdr:rowOff>0</xdr:rowOff>
                  </from>
                  <to>
                    <xdr:col>5</xdr:col>
                    <xdr:colOff>9525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119" name="Drop Down 122">
              <controlPr locked="0" defaultSize="0" autoLine="0" autoPict="0">
                <anchor moveWithCells="1">
                  <from>
                    <xdr:col>6</xdr:col>
                    <xdr:colOff>9525</xdr:colOff>
                    <xdr:row>18</xdr:row>
                    <xdr:rowOff>0</xdr:rowOff>
                  </from>
                  <to>
                    <xdr:col>7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20" name="Drop Down 123">
              <controlPr locked="0" defaultSize="0" autoLine="0" autoPict="0">
                <anchor moveWithCells="1">
                  <from>
                    <xdr:col>5</xdr:col>
                    <xdr:colOff>0</xdr:colOff>
                    <xdr:row>18</xdr:row>
                    <xdr:rowOff>0</xdr:rowOff>
                  </from>
                  <to>
                    <xdr:col>6</xdr:col>
                    <xdr:colOff>0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3"/>
  <sheetViews>
    <sheetView windowProtection="1" workbookViewId="0">
      <selection activeCell="Q3" sqref="Q3:Q8"/>
    </sheetView>
  </sheetViews>
  <sheetFormatPr defaultRowHeight="15" x14ac:dyDescent="0.25"/>
  <cols>
    <col min="6" max="6" width="11" bestFit="1" customWidth="1"/>
    <col min="7" max="7" width="11" customWidth="1"/>
    <col min="8" max="8" width="20.5703125" customWidth="1"/>
    <col min="9" max="9" width="14.85546875" customWidth="1"/>
    <col min="46" max="46" width="9.7109375" bestFit="1" customWidth="1"/>
    <col min="47" max="47" width="20" bestFit="1" customWidth="1"/>
    <col min="49" max="49" width="9.85546875" bestFit="1" customWidth="1"/>
  </cols>
  <sheetData>
    <row r="1" spans="1:60" x14ac:dyDescent="0.25">
      <c r="P1" t="s">
        <v>0</v>
      </c>
      <c r="Q1" t="s">
        <v>18</v>
      </c>
      <c r="R1" t="s">
        <v>29</v>
      </c>
      <c r="T1" t="s">
        <v>0</v>
      </c>
      <c r="U1" t="s">
        <v>18</v>
      </c>
      <c r="V1" t="s">
        <v>19</v>
      </c>
      <c r="W1" t="s">
        <v>20</v>
      </c>
      <c r="X1" t="s">
        <v>31</v>
      </c>
      <c r="Y1" t="s">
        <v>28</v>
      </c>
      <c r="Z1" t="s">
        <v>0</v>
      </c>
      <c r="AA1" t="s">
        <v>18</v>
      </c>
      <c r="AB1" t="s">
        <v>19</v>
      </c>
      <c r="AC1" t="s">
        <v>20</v>
      </c>
      <c r="AD1" t="s">
        <v>31</v>
      </c>
      <c r="AE1" t="s">
        <v>28</v>
      </c>
    </row>
    <row r="2" spans="1:60" x14ac:dyDescent="0.25">
      <c r="P2">
        <v>2017</v>
      </c>
      <c r="T2" t="s">
        <v>8</v>
      </c>
      <c r="U2" t="s">
        <v>2</v>
      </c>
      <c r="V2">
        <v>50</v>
      </c>
      <c r="W2" t="s">
        <v>22</v>
      </c>
      <c r="X2">
        <v>1</v>
      </c>
      <c r="Z2" t="s">
        <v>25</v>
      </c>
      <c r="AA2" t="s">
        <v>2</v>
      </c>
      <c r="AB2">
        <v>200</v>
      </c>
      <c r="AC2" t="s">
        <v>22</v>
      </c>
      <c r="AD2">
        <v>1</v>
      </c>
    </row>
    <row r="3" spans="1:60" x14ac:dyDescent="0.25">
      <c r="P3">
        <v>2018</v>
      </c>
      <c r="Q3" t="s">
        <v>2</v>
      </c>
      <c r="R3">
        <v>300</v>
      </c>
      <c r="T3" t="s">
        <v>8</v>
      </c>
      <c r="U3" t="s">
        <v>2</v>
      </c>
      <c r="V3">
        <v>45</v>
      </c>
      <c r="W3" t="s">
        <v>22</v>
      </c>
      <c r="X3">
        <v>1</v>
      </c>
      <c r="Z3" t="s">
        <v>25</v>
      </c>
      <c r="AA3" t="s">
        <v>2</v>
      </c>
      <c r="AB3">
        <v>140</v>
      </c>
      <c r="AC3" t="s">
        <v>22</v>
      </c>
      <c r="AD3">
        <v>1</v>
      </c>
      <c r="AN3" t="s">
        <v>14</v>
      </c>
    </row>
    <row r="4" spans="1:60" x14ac:dyDescent="0.25">
      <c r="P4">
        <v>2019</v>
      </c>
      <c r="Q4" t="s">
        <v>3</v>
      </c>
      <c r="R4">
        <v>200</v>
      </c>
      <c r="T4" t="s">
        <v>8</v>
      </c>
      <c r="U4" t="s">
        <v>2</v>
      </c>
      <c r="V4">
        <v>40</v>
      </c>
      <c r="W4" t="s">
        <v>22</v>
      </c>
      <c r="X4">
        <v>1</v>
      </c>
      <c r="Z4" t="s">
        <v>25</v>
      </c>
      <c r="AA4" t="s">
        <v>2</v>
      </c>
      <c r="AB4">
        <v>100</v>
      </c>
      <c r="AC4" t="s">
        <v>22</v>
      </c>
      <c r="AD4">
        <v>1</v>
      </c>
      <c r="AN4" s="2">
        <v>0.1</v>
      </c>
      <c r="AX4" t="s">
        <v>16</v>
      </c>
      <c r="BD4" t="s">
        <v>17</v>
      </c>
    </row>
    <row r="5" spans="1:60" x14ac:dyDescent="0.25">
      <c r="P5">
        <v>2020</v>
      </c>
      <c r="Q5" t="s">
        <v>1</v>
      </c>
      <c r="R5">
        <v>150</v>
      </c>
      <c r="T5" t="s">
        <v>8</v>
      </c>
      <c r="U5" t="s">
        <v>2</v>
      </c>
      <c r="V5">
        <v>35</v>
      </c>
      <c r="W5" t="s">
        <v>22</v>
      </c>
      <c r="X5">
        <v>1</v>
      </c>
      <c r="Z5" t="s">
        <v>25</v>
      </c>
      <c r="AA5" t="s">
        <v>2</v>
      </c>
      <c r="AB5">
        <v>70</v>
      </c>
      <c r="AC5" t="s">
        <v>23</v>
      </c>
      <c r="AD5">
        <v>2</v>
      </c>
      <c r="AN5" t="s">
        <v>2</v>
      </c>
      <c r="AP5" t="s">
        <v>3</v>
      </c>
      <c r="AR5" t="s">
        <v>10</v>
      </c>
      <c r="AT5" t="s">
        <v>11</v>
      </c>
      <c r="AV5" t="s">
        <v>13</v>
      </c>
      <c r="AX5" t="s">
        <v>10</v>
      </c>
      <c r="AZ5" t="s">
        <v>11</v>
      </c>
      <c r="BB5" t="s">
        <v>13</v>
      </c>
      <c r="BD5" t="s">
        <v>10</v>
      </c>
      <c r="BF5" t="s">
        <v>11</v>
      </c>
      <c r="BH5" t="s">
        <v>13</v>
      </c>
    </row>
    <row r="6" spans="1:60" s="1" customFormat="1" x14ac:dyDescent="0.25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Q6" t="s">
        <v>27</v>
      </c>
      <c r="R6">
        <v>140</v>
      </c>
      <c r="T6" t="s">
        <v>8</v>
      </c>
      <c r="U6" t="s">
        <v>2</v>
      </c>
      <c r="V6">
        <v>30</v>
      </c>
      <c r="W6" t="s">
        <v>22</v>
      </c>
      <c r="X6">
        <v>1</v>
      </c>
      <c r="Y6"/>
      <c r="Z6" t="s">
        <v>25</v>
      </c>
      <c r="AA6" t="s">
        <v>2</v>
      </c>
      <c r="AB6">
        <v>40</v>
      </c>
      <c r="AC6" t="s">
        <v>23</v>
      </c>
      <c r="AD6">
        <v>2</v>
      </c>
      <c r="AE6"/>
      <c r="AN6" s="1">
        <v>2019</v>
      </c>
      <c r="AP6" s="1">
        <v>2019</v>
      </c>
      <c r="AR6" s="1">
        <v>2019</v>
      </c>
      <c r="AT6" s="1">
        <v>2019</v>
      </c>
      <c r="AV6" s="1">
        <v>2019</v>
      </c>
    </row>
    <row r="7" spans="1:60" x14ac:dyDescent="0.25">
      <c r="Q7" t="s">
        <v>13</v>
      </c>
      <c r="R7">
        <v>100</v>
      </c>
      <c r="T7" t="s">
        <v>8</v>
      </c>
      <c r="U7" t="s">
        <v>2</v>
      </c>
      <c r="V7">
        <v>25</v>
      </c>
      <c r="W7" t="s">
        <v>23</v>
      </c>
      <c r="X7">
        <v>2</v>
      </c>
      <c r="Z7" t="s">
        <v>25</v>
      </c>
      <c r="AA7" t="s">
        <v>2</v>
      </c>
      <c r="AB7">
        <v>20</v>
      </c>
      <c r="AC7" t="s">
        <v>24</v>
      </c>
      <c r="AD7">
        <v>3</v>
      </c>
      <c r="AK7" t="s">
        <v>5</v>
      </c>
      <c r="AN7">
        <v>200</v>
      </c>
      <c r="AO7">
        <v>1</v>
      </c>
      <c r="AP7">
        <v>200</v>
      </c>
      <c r="AQ7">
        <v>1</v>
      </c>
      <c r="AR7">
        <v>200</v>
      </c>
      <c r="AS7">
        <v>1</v>
      </c>
      <c r="AT7">
        <v>50</v>
      </c>
      <c r="AU7">
        <v>1</v>
      </c>
      <c r="AV7">
        <v>100</v>
      </c>
      <c r="AW7">
        <v>1</v>
      </c>
      <c r="AX7">
        <v>300</v>
      </c>
      <c r="AY7">
        <v>1</v>
      </c>
      <c r="AZ7">
        <v>75</v>
      </c>
      <c r="BA7">
        <v>1</v>
      </c>
      <c r="BB7">
        <v>150</v>
      </c>
      <c r="BC7">
        <v>1</v>
      </c>
    </row>
    <row r="8" spans="1:60" x14ac:dyDescent="0.25">
      <c r="Q8" t="s">
        <v>4</v>
      </c>
      <c r="R8">
        <v>80</v>
      </c>
      <c r="T8" t="s">
        <v>8</v>
      </c>
      <c r="U8" t="s">
        <v>2</v>
      </c>
      <c r="V8">
        <v>20</v>
      </c>
      <c r="W8" t="s">
        <v>23</v>
      </c>
      <c r="X8">
        <v>2</v>
      </c>
      <c r="Z8" t="s">
        <v>25</v>
      </c>
      <c r="AA8" t="s">
        <v>2</v>
      </c>
      <c r="AB8">
        <v>5</v>
      </c>
      <c r="AC8" t="s">
        <v>24</v>
      </c>
      <c r="AD8">
        <v>3</v>
      </c>
      <c r="AE8" s="2">
        <v>0.25</v>
      </c>
      <c r="AK8">
        <v>0</v>
      </c>
      <c r="AL8">
        <v>1</v>
      </c>
      <c r="AN8">
        <v>140</v>
      </c>
      <c r="AO8">
        <v>1</v>
      </c>
      <c r="AP8">
        <v>140</v>
      </c>
      <c r="AQ8">
        <v>1</v>
      </c>
    </row>
    <row r="9" spans="1:60" x14ac:dyDescent="0.25">
      <c r="R9">
        <v>75</v>
      </c>
      <c r="T9" t="s">
        <v>8</v>
      </c>
      <c r="U9" t="s">
        <v>2</v>
      </c>
      <c r="V9">
        <v>15</v>
      </c>
      <c r="W9" t="s">
        <v>24</v>
      </c>
      <c r="X9">
        <v>3</v>
      </c>
      <c r="Z9" t="s">
        <v>26</v>
      </c>
      <c r="AA9" t="s">
        <v>3</v>
      </c>
      <c r="AB9">
        <v>200</v>
      </c>
      <c r="AC9" t="s">
        <v>22</v>
      </c>
      <c r="AD9">
        <v>1</v>
      </c>
      <c r="AK9">
        <v>1</v>
      </c>
      <c r="AL9" t="s">
        <v>6</v>
      </c>
      <c r="AN9">
        <v>100</v>
      </c>
      <c r="AO9">
        <v>1</v>
      </c>
      <c r="AP9">
        <v>100</v>
      </c>
      <c r="AQ9">
        <v>1</v>
      </c>
      <c r="AW9" t="s">
        <v>9</v>
      </c>
    </row>
    <row r="10" spans="1:60" x14ac:dyDescent="0.25">
      <c r="R10">
        <v>70</v>
      </c>
      <c r="T10" t="s">
        <v>8</v>
      </c>
      <c r="U10" t="s">
        <v>2</v>
      </c>
      <c r="V10">
        <v>14</v>
      </c>
      <c r="W10" t="s">
        <v>24</v>
      </c>
      <c r="X10">
        <v>3</v>
      </c>
      <c r="Z10" t="s">
        <v>26</v>
      </c>
      <c r="AA10" t="s">
        <v>3</v>
      </c>
      <c r="AB10">
        <v>140</v>
      </c>
      <c r="AC10" t="s">
        <v>22</v>
      </c>
      <c r="AD10">
        <v>1</v>
      </c>
      <c r="AK10">
        <v>2</v>
      </c>
      <c r="AL10" t="s">
        <v>7</v>
      </c>
      <c r="AN10">
        <v>70</v>
      </c>
      <c r="AO10" t="s">
        <v>9</v>
      </c>
      <c r="AP10">
        <v>70</v>
      </c>
      <c r="AQ10" t="s">
        <v>9</v>
      </c>
    </row>
    <row r="11" spans="1:60" x14ac:dyDescent="0.25">
      <c r="R11">
        <v>50</v>
      </c>
      <c r="T11" t="s">
        <v>8</v>
      </c>
      <c r="U11" t="s">
        <v>2</v>
      </c>
      <c r="V11">
        <v>13</v>
      </c>
      <c r="W11" t="s">
        <v>24</v>
      </c>
      <c r="X11">
        <v>3</v>
      </c>
      <c r="Z11" t="s">
        <v>26</v>
      </c>
      <c r="AA11" t="s">
        <v>3</v>
      </c>
      <c r="AB11">
        <v>100</v>
      </c>
      <c r="AC11" t="s">
        <v>22</v>
      </c>
      <c r="AD11">
        <v>1</v>
      </c>
      <c r="AN11">
        <v>40</v>
      </c>
      <c r="AO11" t="s">
        <v>9</v>
      </c>
      <c r="AP11">
        <v>40</v>
      </c>
      <c r="AQ11" t="s">
        <v>9</v>
      </c>
      <c r="AR11">
        <v>80</v>
      </c>
      <c r="AS11" t="s">
        <v>9</v>
      </c>
      <c r="AT11">
        <v>20</v>
      </c>
      <c r="AU11" t="s">
        <v>9</v>
      </c>
      <c r="AV11">
        <v>20</v>
      </c>
      <c r="AW11" t="s">
        <v>9</v>
      </c>
      <c r="AX11">
        <v>100</v>
      </c>
      <c r="AY11" t="s">
        <v>9</v>
      </c>
      <c r="AZ11">
        <v>20</v>
      </c>
      <c r="BA11" t="s">
        <v>9</v>
      </c>
      <c r="BB11">
        <v>20</v>
      </c>
    </row>
    <row r="12" spans="1:60" x14ac:dyDescent="0.25">
      <c r="R12">
        <v>45</v>
      </c>
      <c r="T12" t="s">
        <v>8</v>
      </c>
      <c r="U12" t="s">
        <v>2</v>
      </c>
      <c r="V12">
        <v>12</v>
      </c>
      <c r="W12" t="s">
        <v>24</v>
      </c>
      <c r="X12">
        <v>3</v>
      </c>
      <c r="Z12" t="s">
        <v>26</v>
      </c>
      <c r="AA12" t="s">
        <v>3</v>
      </c>
      <c r="AB12">
        <v>70</v>
      </c>
      <c r="AC12" t="s">
        <v>23</v>
      </c>
      <c r="AD12">
        <v>2</v>
      </c>
      <c r="AN12">
        <v>20</v>
      </c>
      <c r="AO12" t="s">
        <v>6</v>
      </c>
      <c r="AP12">
        <v>20</v>
      </c>
      <c r="AQ12" t="s">
        <v>6</v>
      </c>
      <c r="AR12">
        <v>20</v>
      </c>
      <c r="AS12" t="s">
        <v>12</v>
      </c>
      <c r="AT12">
        <v>5</v>
      </c>
      <c r="AU12" t="s">
        <v>12</v>
      </c>
      <c r="AV12">
        <v>5</v>
      </c>
      <c r="AW12" t="s">
        <v>12</v>
      </c>
      <c r="AX12">
        <v>20</v>
      </c>
      <c r="AY12" t="s">
        <v>12</v>
      </c>
      <c r="AZ12">
        <v>5</v>
      </c>
      <c r="BA12" t="s">
        <v>12</v>
      </c>
      <c r="BB12">
        <v>5</v>
      </c>
      <c r="BD12">
        <v>100</v>
      </c>
      <c r="BE12" t="s">
        <v>9</v>
      </c>
      <c r="BH12">
        <v>20</v>
      </c>
    </row>
    <row r="13" spans="1:60" x14ac:dyDescent="0.25">
      <c r="R13">
        <v>40</v>
      </c>
      <c r="T13" t="s">
        <v>8</v>
      </c>
      <c r="U13" t="s">
        <v>2</v>
      </c>
      <c r="V13">
        <v>11</v>
      </c>
      <c r="W13" t="s">
        <v>24</v>
      </c>
      <c r="X13">
        <v>3</v>
      </c>
      <c r="Z13" t="s">
        <v>26</v>
      </c>
      <c r="AA13" t="s">
        <v>3</v>
      </c>
      <c r="AB13">
        <v>40</v>
      </c>
      <c r="AC13" t="s">
        <v>23</v>
      </c>
      <c r="AD13">
        <v>2</v>
      </c>
      <c r="AN13">
        <v>5</v>
      </c>
      <c r="AO13" t="s">
        <v>6</v>
      </c>
      <c r="AP13">
        <v>5</v>
      </c>
      <c r="AQ13" t="s">
        <v>6</v>
      </c>
    </row>
    <row r="14" spans="1:60" x14ac:dyDescent="0.25">
      <c r="R14">
        <v>35</v>
      </c>
      <c r="T14" t="s">
        <v>8</v>
      </c>
      <c r="U14" t="s">
        <v>2</v>
      </c>
      <c r="V14">
        <v>10</v>
      </c>
      <c r="W14" t="s">
        <v>24</v>
      </c>
      <c r="X14">
        <v>3</v>
      </c>
      <c r="Z14" t="s">
        <v>26</v>
      </c>
      <c r="AA14" t="s">
        <v>3</v>
      </c>
      <c r="AB14">
        <v>20</v>
      </c>
      <c r="AC14" t="s">
        <v>24</v>
      </c>
      <c r="AD14">
        <v>3</v>
      </c>
    </row>
    <row r="15" spans="1:60" x14ac:dyDescent="0.25">
      <c r="R15">
        <v>30</v>
      </c>
      <c r="T15" t="s">
        <v>8</v>
      </c>
      <c r="U15" t="s">
        <v>2</v>
      </c>
      <c r="V15">
        <v>9</v>
      </c>
      <c r="W15" t="s">
        <v>24</v>
      </c>
      <c r="X15">
        <v>3</v>
      </c>
      <c r="Z15" t="s">
        <v>26</v>
      </c>
      <c r="AA15" t="s">
        <v>3</v>
      </c>
      <c r="AB15">
        <v>5</v>
      </c>
      <c r="AC15" t="s">
        <v>24</v>
      </c>
      <c r="AD15">
        <v>3</v>
      </c>
      <c r="AN15" s="2">
        <v>0.25</v>
      </c>
      <c r="AR15" s="2">
        <v>0.25</v>
      </c>
      <c r="AT15" s="2">
        <v>0.25</v>
      </c>
      <c r="AV15" s="2">
        <v>0.25</v>
      </c>
    </row>
    <row r="16" spans="1:60" x14ac:dyDescent="0.25">
      <c r="R16">
        <v>25</v>
      </c>
      <c r="T16" t="s">
        <v>8</v>
      </c>
      <c r="U16" t="s">
        <v>2</v>
      </c>
      <c r="V16">
        <v>8</v>
      </c>
      <c r="W16" t="s">
        <v>24</v>
      </c>
      <c r="X16">
        <v>3</v>
      </c>
      <c r="Z16" t="s">
        <v>26</v>
      </c>
      <c r="AA16" t="s">
        <v>1</v>
      </c>
      <c r="AB16">
        <v>200</v>
      </c>
      <c r="AC16" t="s">
        <v>22</v>
      </c>
      <c r="AD16">
        <v>1</v>
      </c>
      <c r="AE16" s="2">
        <v>0.25</v>
      </c>
    </row>
    <row r="17" spans="18:50" x14ac:dyDescent="0.25">
      <c r="R17">
        <v>20</v>
      </c>
      <c r="T17" t="s">
        <v>8</v>
      </c>
      <c r="U17" t="s">
        <v>2</v>
      </c>
      <c r="V17">
        <v>7</v>
      </c>
      <c r="W17" t="s">
        <v>24</v>
      </c>
      <c r="X17">
        <v>3</v>
      </c>
      <c r="Z17" t="s">
        <v>26</v>
      </c>
      <c r="AA17" t="s">
        <v>1</v>
      </c>
      <c r="AB17">
        <v>80</v>
      </c>
      <c r="AC17" t="s">
        <v>23</v>
      </c>
      <c r="AD17">
        <v>2</v>
      </c>
      <c r="AE17" s="2">
        <v>0.25</v>
      </c>
    </row>
    <row r="18" spans="18:50" x14ac:dyDescent="0.25">
      <c r="R18">
        <v>15</v>
      </c>
      <c r="T18" t="s">
        <v>8</v>
      </c>
      <c r="U18" t="s">
        <v>2</v>
      </c>
      <c r="V18">
        <v>6</v>
      </c>
      <c r="W18" t="s">
        <v>24</v>
      </c>
      <c r="X18">
        <v>3</v>
      </c>
      <c r="Z18" t="s">
        <v>26</v>
      </c>
      <c r="AA18" t="s">
        <v>1</v>
      </c>
      <c r="AB18">
        <v>20</v>
      </c>
      <c r="AC18" t="s">
        <v>24</v>
      </c>
      <c r="AD18">
        <v>3</v>
      </c>
      <c r="AE18" s="2">
        <v>0.25</v>
      </c>
      <c r="AM18">
        <v>2017</v>
      </c>
      <c r="AN18">
        <v>50</v>
      </c>
      <c r="AO18">
        <v>1</v>
      </c>
    </row>
    <row r="19" spans="18:50" x14ac:dyDescent="0.25">
      <c r="R19">
        <v>14</v>
      </c>
      <c r="T19" t="s">
        <v>8</v>
      </c>
      <c r="U19" t="s">
        <v>2</v>
      </c>
      <c r="V19">
        <v>5</v>
      </c>
      <c r="W19" t="s">
        <v>24</v>
      </c>
      <c r="X19">
        <v>3</v>
      </c>
      <c r="Z19" t="s">
        <v>26</v>
      </c>
      <c r="AA19" t="s">
        <v>1</v>
      </c>
      <c r="AB19">
        <v>300</v>
      </c>
      <c r="AC19" t="s">
        <v>22</v>
      </c>
      <c r="AD19">
        <v>1</v>
      </c>
      <c r="AE19" s="2">
        <v>0.25</v>
      </c>
      <c r="AN19">
        <v>45</v>
      </c>
      <c r="AO19">
        <v>1</v>
      </c>
    </row>
    <row r="20" spans="18:50" x14ac:dyDescent="0.25">
      <c r="R20">
        <v>13</v>
      </c>
      <c r="T20" t="s">
        <v>8</v>
      </c>
      <c r="U20" t="s">
        <v>2</v>
      </c>
      <c r="V20">
        <v>4</v>
      </c>
      <c r="W20" t="s">
        <v>24</v>
      </c>
      <c r="X20">
        <v>3</v>
      </c>
      <c r="Z20" t="s">
        <v>26</v>
      </c>
      <c r="AA20" t="s">
        <v>1</v>
      </c>
      <c r="AB20">
        <v>100</v>
      </c>
      <c r="AC20" t="s">
        <v>23</v>
      </c>
      <c r="AD20">
        <v>2</v>
      </c>
      <c r="AE20" s="2">
        <v>0.25</v>
      </c>
      <c r="AN20">
        <v>30</v>
      </c>
      <c r="AO20">
        <v>1</v>
      </c>
    </row>
    <row r="21" spans="18:50" x14ac:dyDescent="0.25">
      <c r="R21">
        <v>12</v>
      </c>
      <c r="T21" t="s">
        <v>8</v>
      </c>
      <c r="U21" t="s">
        <v>2</v>
      </c>
      <c r="V21">
        <v>3</v>
      </c>
      <c r="W21" t="s">
        <v>24</v>
      </c>
      <c r="X21">
        <v>3</v>
      </c>
      <c r="Z21" t="s">
        <v>26</v>
      </c>
      <c r="AA21" t="s">
        <v>4</v>
      </c>
      <c r="AB21">
        <v>50</v>
      </c>
      <c r="AC21" t="s">
        <v>22</v>
      </c>
      <c r="AD21">
        <v>1</v>
      </c>
      <c r="AE21" s="2">
        <v>0.25</v>
      </c>
      <c r="AN21">
        <v>25</v>
      </c>
      <c r="AO21" t="s">
        <v>9</v>
      </c>
    </row>
    <row r="22" spans="18:50" x14ac:dyDescent="0.25">
      <c r="R22">
        <v>11</v>
      </c>
      <c r="T22" t="s">
        <v>8</v>
      </c>
      <c r="U22" t="s">
        <v>2</v>
      </c>
      <c r="V22">
        <v>2</v>
      </c>
      <c r="W22" t="s">
        <v>24</v>
      </c>
      <c r="X22">
        <v>3</v>
      </c>
      <c r="Z22" t="s">
        <v>26</v>
      </c>
      <c r="AA22" t="s">
        <v>4</v>
      </c>
      <c r="AB22">
        <v>20</v>
      </c>
      <c r="AC22" t="s">
        <v>23</v>
      </c>
      <c r="AD22">
        <v>2</v>
      </c>
      <c r="AE22" s="2">
        <v>0.25</v>
      </c>
      <c r="AN22">
        <v>20</v>
      </c>
      <c r="AO22" t="s">
        <v>9</v>
      </c>
    </row>
    <row r="23" spans="18:50" x14ac:dyDescent="0.25">
      <c r="R23">
        <v>10</v>
      </c>
      <c r="T23" t="s">
        <v>8</v>
      </c>
      <c r="U23" t="s">
        <v>2</v>
      </c>
      <c r="V23">
        <v>1</v>
      </c>
      <c r="W23" t="s">
        <v>24</v>
      </c>
      <c r="X23">
        <v>3</v>
      </c>
      <c r="Z23" t="s">
        <v>26</v>
      </c>
      <c r="AA23" t="s">
        <v>4</v>
      </c>
      <c r="AB23">
        <v>5</v>
      </c>
      <c r="AC23" t="s">
        <v>24</v>
      </c>
      <c r="AD23">
        <v>3</v>
      </c>
      <c r="AE23" s="2">
        <v>0.25</v>
      </c>
      <c r="AN23" t="s">
        <v>15</v>
      </c>
      <c r="AO23" t="s">
        <v>12</v>
      </c>
      <c r="AT23" t="s">
        <v>0</v>
      </c>
      <c r="AU23" t="s">
        <v>18</v>
      </c>
      <c r="AV23" t="s">
        <v>19</v>
      </c>
      <c r="AW23" t="s">
        <v>20</v>
      </c>
      <c r="AX23" t="s">
        <v>28</v>
      </c>
    </row>
    <row r="24" spans="18:50" x14ac:dyDescent="0.25">
      <c r="R24">
        <v>9</v>
      </c>
      <c r="Z24" t="s">
        <v>26</v>
      </c>
      <c r="AA24" t="s">
        <v>4</v>
      </c>
      <c r="AB24">
        <v>75</v>
      </c>
      <c r="AC24" t="s">
        <v>23</v>
      </c>
      <c r="AD24">
        <v>2</v>
      </c>
      <c r="AE24" s="2">
        <v>0.25</v>
      </c>
      <c r="AT24" t="s">
        <v>8</v>
      </c>
      <c r="AU24" t="s">
        <v>21</v>
      </c>
      <c r="AV24">
        <v>50</v>
      </c>
      <c r="AW24" t="s">
        <v>22</v>
      </c>
    </row>
    <row r="25" spans="18:50" x14ac:dyDescent="0.25">
      <c r="R25">
        <v>8</v>
      </c>
      <c r="Z25" t="s">
        <v>26</v>
      </c>
      <c r="AA25" t="s">
        <v>13</v>
      </c>
      <c r="AB25">
        <v>100</v>
      </c>
      <c r="AC25" t="s">
        <v>22</v>
      </c>
      <c r="AD25">
        <v>1</v>
      </c>
      <c r="AE25" s="2">
        <v>0.25</v>
      </c>
      <c r="AT25" t="s">
        <v>8</v>
      </c>
      <c r="AU25" t="s">
        <v>21</v>
      </c>
      <c r="AV25">
        <v>45</v>
      </c>
      <c r="AW25" t="s">
        <v>22</v>
      </c>
    </row>
    <row r="26" spans="18:50" x14ac:dyDescent="0.25">
      <c r="R26">
        <v>7</v>
      </c>
      <c r="Z26" t="s">
        <v>26</v>
      </c>
      <c r="AA26" t="s">
        <v>13</v>
      </c>
      <c r="AB26">
        <v>20</v>
      </c>
      <c r="AC26" t="s">
        <v>23</v>
      </c>
      <c r="AD26">
        <v>2</v>
      </c>
      <c r="AE26" s="2">
        <v>0.25</v>
      </c>
      <c r="AT26" t="s">
        <v>8</v>
      </c>
      <c r="AU26" t="s">
        <v>21</v>
      </c>
      <c r="AV26">
        <v>40</v>
      </c>
      <c r="AW26" t="s">
        <v>22</v>
      </c>
    </row>
    <row r="27" spans="18:50" x14ac:dyDescent="0.25">
      <c r="R27">
        <v>6</v>
      </c>
      <c r="Z27" t="s">
        <v>26</v>
      </c>
      <c r="AA27" t="s">
        <v>13</v>
      </c>
      <c r="AB27">
        <v>5</v>
      </c>
      <c r="AC27" t="s">
        <v>24</v>
      </c>
      <c r="AD27">
        <v>3</v>
      </c>
      <c r="AE27" s="2">
        <v>0.25</v>
      </c>
      <c r="AT27" t="s">
        <v>8</v>
      </c>
      <c r="AU27" t="s">
        <v>21</v>
      </c>
      <c r="AV27">
        <v>35</v>
      </c>
      <c r="AW27" t="s">
        <v>22</v>
      </c>
    </row>
    <row r="28" spans="18:50" x14ac:dyDescent="0.25">
      <c r="R28">
        <v>5</v>
      </c>
      <c r="Z28" t="s">
        <v>26</v>
      </c>
      <c r="AA28" t="s">
        <v>13</v>
      </c>
      <c r="AB28">
        <v>150</v>
      </c>
      <c r="AC28" t="s">
        <v>22</v>
      </c>
      <c r="AD28">
        <v>1</v>
      </c>
      <c r="AE28" s="2">
        <v>0.25</v>
      </c>
      <c r="AT28" t="s">
        <v>8</v>
      </c>
      <c r="AU28" t="s">
        <v>21</v>
      </c>
      <c r="AV28">
        <v>30</v>
      </c>
      <c r="AW28" t="s">
        <v>22</v>
      </c>
    </row>
    <row r="29" spans="18:50" x14ac:dyDescent="0.25">
      <c r="R29">
        <v>4</v>
      </c>
      <c r="Z29" t="s">
        <v>26</v>
      </c>
      <c r="AA29" t="s">
        <v>27</v>
      </c>
      <c r="AB29">
        <v>100</v>
      </c>
      <c r="AC29" t="s">
        <v>23</v>
      </c>
      <c r="AD29">
        <v>2</v>
      </c>
      <c r="AE29" s="2">
        <v>0.25</v>
      </c>
      <c r="AT29" t="s">
        <v>8</v>
      </c>
      <c r="AU29" t="s">
        <v>21</v>
      </c>
      <c r="AV29">
        <v>25</v>
      </c>
      <c r="AW29" t="s">
        <v>23</v>
      </c>
    </row>
    <row r="30" spans="18:50" x14ac:dyDescent="0.25">
      <c r="R30">
        <v>3</v>
      </c>
      <c r="AT30" t="s">
        <v>8</v>
      </c>
      <c r="AU30" t="s">
        <v>21</v>
      </c>
      <c r="AV30">
        <v>20</v>
      </c>
      <c r="AW30" t="s">
        <v>23</v>
      </c>
    </row>
    <row r="31" spans="18:50" x14ac:dyDescent="0.25">
      <c r="R31">
        <v>2</v>
      </c>
      <c r="AT31" t="s">
        <v>8</v>
      </c>
      <c r="AU31" t="s">
        <v>21</v>
      </c>
      <c r="AV31">
        <v>15</v>
      </c>
      <c r="AW31" t="s">
        <v>24</v>
      </c>
    </row>
    <row r="32" spans="18:50" x14ac:dyDescent="0.25">
      <c r="R32">
        <v>1</v>
      </c>
      <c r="AT32" t="s">
        <v>8</v>
      </c>
      <c r="AU32" t="s">
        <v>21</v>
      </c>
      <c r="AV32">
        <v>14</v>
      </c>
      <c r="AW32" t="s">
        <v>24</v>
      </c>
    </row>
    <row r="33" spans="46:49" x14ac:dyDescent="0.25">
      <c r="AT33" t="s">
        <v>8</v>
      </c>
      <c r="AU33" t="s">
        <v>21</v>
      </c>
      <c r="AV33">
        <v>13</v>
      </c>
      <c r="AW33" t="s">
        <v>24</v>
      </c>
    </row>
    <row r="34" spans="46:49" x14ac:dyDescent="0.25">
      <c r="AT34" t="s">
        <v>8</v>
      </c>
      <c r="AU34" t="s">
        <v>21</v>
      </c>
      <c r="AV34">
        <v>12</v>
      </c>
      <c r="AW34" t="s">
        <v>24</v>
      </c>
    </row>
    <row r="35" spans="46:49" x14ac:dyDescent="0.25">
      <c r="AT35" t="s">
        <v>8</v>
      </c>
      <c r="AU35" t="s">
        <v>21</v>
      </c>
      <c r="AV35">
        <v>11</v>
      </c>
      <c r="AW35" t="s">
        <v>24</v>
      </c>
    </row>
    <row r="36" spans="46:49" x14ac:dyDescent="0.25">
      <c r="AT36" t="s">
        <v>8</v>
      </c>
      <c r="AU36" t="s">
        <v>21</v>
      </c>
      <c r="AV36">
        <v>10</v>
      </c>
      <c r="AW36" t="s">
        <v>24</v>
      </c>
    </row>
    <row r="37" spans="46:49" x14ac:dyDescent="0.25">
      <c r="AT37" t="s">
        <v>8</v>
      </c>
      <c r="AU37" t="s">
        <v>21</v>
      </c>
      <c r="AV37">
        <v>9</v>
      </c>
      <c r="AW37" t="s">
        <v>24</v>
      </c>
    </row>
    <row r="38" spans="46:49" x14ac:dyDescent="0.25">
      <c r="AT38" t="s">
        <v>8</v>
      </c>
      <c r="AU38" t="s">
        <v>21</v>
      </c>
      <c r="AV38">
        <v>8</v>
      </c>
      <c r="AW38" t="s">
        <v>24</v>
      </c>
    </row>
    <row r="39" spans="46:49" x14ac:dyDescent="0.25">
      <c r="AT39" t="s">
        <v>8</v>
      </c>
      <c r="AU39" t="s">
        <v>21</v>
      </c>
      <c r="AV39">
        <v>7</v>
      </c>
      <c r="AW39" t="s">
        <v>24</v>
      </c>
    </row>
    <row r="40" spans="46:49" x14ac:dyDescent="0.25">
      <c r="AT40" t="s">
        <v>8</v>
      </c>
      <c r="AU40" t="s">
        <v>21</v>
      </c>
      <c r="AV40">
        <v>6</v>
      </c>
      <c r="AW40" t="s">
        <v>24</v>
      </c>
    </row>
    <row r="41" spans="46:49" x14ac:dyDescent="0.25">
      <c r="AT41" t="s">
        <v>8</v>
      </c>
      <c r="AU41" t="s">
        <v>21</v>
      </c>
      <c r="AV41">
        <v>5</v>
      </c>
      <c r="AW41" t="s">
        <v>24</v>
      </c>
    </row>
    <row r="42" spans="46:49" x14ac:dyDescent="0.25">
      <c r="AT42" t="s">
        <v>8</v>
      </c>
      <c r="AU42" t="s">
        <v>21</v>
      </c>
      <c r="AV42">
        <v>4</v>
      </c>
      <c r="AW42" t="s">
        <v>24</v>
      </c>
    </row>
    <row r="43" spans="46:49" x14ac:dyDescent="0.25">
      <c r="AT43" t="s">
        <v>8</v>
      </c>
      <c r="AU43" t="s">
        <v>21</v>
      </c>
      <c r="AV43">
        <v>3</v>
      </c>
      <c r="AW43" t="s">
        <v>24</v>
      </c>
    </row>
    <row r="44" spans="46:49" x14ac:dyDescent="0.25">
      <c r="AT44" t="s">
        <v>8</v>
      </c>
      <c r="AU44" t="s">
        <v>21</v>
      </c>
      <c r="AV44">
        <v>2</v>
      </c>
      <c r="AW44" t="s">
        <v>24</v>
      </c>
    </row>
    <row r="45" spans="46:49" x14ac:dyDescent="0.25">
      <c r="AT45" t="s">
        <v>8</v>
      </c>
      <c r="AU45" t="s">
        <v>21</v>
      </c>
      <c r="AV45">
        <v>1</v>
      </c>
      <c r="AW45" t="s">
        <v>24</v>
      </c>
    </row>
    <row r="46" spans="46:49" x14ac:dyDescent="0.25">
      <c r="AT46" t="s">
        <v>25</v>
      </c>
      <c r="AU46" t="s">
        <v>21</v>
      </c>
      <c r="AV46">
        <v>200</v>
      </c>
      <c r="AW46" t="s">
        <v>22</v>
      </c>
    </row>
    <row r="47" spans="46:49" x14ac:dyDescent="0.25">
      <c r="AT47" t="s">
        <v>25</v>
      </c>
      <c r="AU47" t="s">
        <v>21</v>
      </c>
      <c r="AV47">
        <v>140</v>
      </c>
      <c r="AW47" t="s">
        <v>22</v>
      </c>
    </row>
    <row r="48" spans="46:49" x14ac:dyDescent="0.25">
      <c r="AT48" t="s">
        <v>25</v>
      </c>
      <c r="AU48" t="s">
        <v>21</v>
      </c>
      <c r="AV48">
        <v>100</v>
      </c>
      <c r="AW48" t="s">
        <v>22</v>
      </c>
    </row>
    <row r="49" spans="46:50" x14ac:dyDescent="0.25">
      <c r="AT49" t="s">
        <v>25</v>
      </c>
      <c r="AU49" t="s">
        <v>21</v>
      </c>
      <c r="AV49">
        <v>70</v>
      </c>
      <c r="AW49" t="s">
        <v>23</v>
      </c>
    </row>
    <row r="50" spans="46:50" x14ac:dyDescent="0.25">
      <c r="AT50" t="s">
        <v>25</v>
      </c>
      <c r="AU50" t="s">
        <v>21</v>
      </c>
      <c r="AV50">
        <v>40</v>
      </c>
      <c r="AW50" t="s">
        <v>23</v>
      </c>
    </row>
    <row r="51" spans="46:50" x14ac:dyDescent="0.25">
      <c r="AT51" t="s">
        <v>25</v>
      </c>
      <c r="AU51" t="s">
        <v>21</v>
      </c>
      <c r="AV51">
        <v>20</v>
      </c>
      <c r="AW51" t="s">
        <v>24</v>
      </c>
    </row>
    <row r="52" spans="46:50" x14ac:dyDescent="0.25">
      <c r="AT52" t="s">
        <v>25</v>
      </c>
      <c r="AU52" t="s">
        <v>21</v>
      </c>
      <c r="AV52">
        <v>5</v>
      </c>
      <c r="AW52" t="s">
        <v>24</v>
      </c>
      <c r="AX52" s="2">
        <v>0.25</v>
      </c>
    </row>
    <row r="53" spans="46:50" x14ac:dyDescent="0.25">
      <c r="AT53" t="s">
        <v>26</v>
      </c>
      <c r="AU53" t="s">
        <v>3</v>
      </c>
      <c r="AV53">
        <v>200</v>
      </c>
      <c r="AW53" t="s">
        <v>22</v>
      </c>
    </row>
    <row r="54" spans="46:50" x14ac:dyDescent="0.25">
      <c r="AT54" t="s">
        <v>26</v>
      </c>
      <c r="AU54" t="s">
        <v>3</v>
      </c>
      <c r="AV54">
        <v>140</v>
      </c>
      <c r="AW54" t="s">
        <v>22</v>
      </c>
    </row>
    <row r="55" spans="46:50" x14ac:dyDescent="0.25">
      <c r="AT55" t="s">
        <v>26</v>
      </c>
      <c r="AU55" t="s">
        <v>3</v>
      </c>
      <c r="AV55">
        <v>100</v>
      </c>
      <c r="AW55" t="s">
        <v>22</v>
      </c>
    </row>
    <row r="56" spans="46:50" x14ac:dyDescent="0.25">
      <c r="AT56" t="s">
        <v>26</v>
      </c>
      <c r="AU56" t="s">
        <v>3</v>
      </c>
      <c r="AV56">
        <v>70</v>
      </c>
      <c r="AW56" t="s">
        <v>23</v>
      </c>
    </row>
    <row r="57" spans="46:50" x14ac:dyDescent="0.25">
      <c r="AT57" t="s">
        <v>26</v>
      </c>
      <c r="AU57" t="s">
        <v>3</v>
      </c>
      <c r="AV57">
        <v>40</v>
      </c>
      <c r="AW57" t="s">
        <v>23</v>
      </c>
    </row>
    <row r="58" spans="46:50" x14ac:dyDescent="0.25">
      <c r="AT58" t="s">
        <v>26</v>
      </c>
      <c r="AU58" t="s">
        <v>3</v>
      </c>
      <c r="AV58">
        <v>20</v>
      </c>
      <c r="AW58" t="s">
        <v>24</v>
      </c>
    </row>
    <row r="59" spans="46:50" x14ac:dyDescent="0.25">
      <c r="AT59" t="s">
        <v>26</v>
      </c>
      <c r="AU59" t="s">
        <v>3</v>
      </c>
      <c r="AV59">
        <v>5</v>
      </c>
      <c r="AW59" t="s">
        <v>24</v>
      </c>
    </row>
    <row r="60" spans="46:50" x14ac:dyDescent="0.25">
      <c r="AU60" t="s">
        <v>1</v>
      </c>
      <c r="AV60">
        <v>200</v>
      </c>
      <c r="AW60" t="s">
        <v>22</v>
      </c>
      <c r="AX60" s="2">
        <v>0.25</v>
      </c>
    </row>
    <row r="61" spans="46:50" x14ac:dyDescent="0.25">
      <c r="AU61" t="s">
        <v>1</v>
      </c>
      <c r="AV61">
        <v>80</v>
      </c>
      <c r="AW61" t="s">
        <v>23</v>
      </c>
      <c r="AX61" s="2">
        <v>0.25</v>
      </c>
    </row>
    <row r="62" spans="46:50" x14ac:dyDescent="0.25">
      <c r="AU62" t="s">
        <v>1</v>
      </c>
      <c r="AV62">
        <v>20</v>
      </c>
      <c r="AW62" t="s">
        <v>24</v>
      </c>
      <c r="AX62" s="2">
        <v>0.25</v>
      </c>
    </row>
    <row r="63" spans="46:50" x14ac:dyDescent="0.25">
      <c r="AU63" t="s">
        <v>1</v>
      </c>
      <c r="AV63">
        <v>300</v>
      </c>
      <c r="AW63" t="s">
        <v>22</v>
      </c>
      <c r="AX63" s="2">
        <v>0.25</v>
      </c>
    </row>
    <row r="64" spans="46:50" x14ac:dyDescent="0.25">
      <c r="AU64" t="s">
        <v>1</v>
      </c>
      <c r="AV64">
        <v>100</v>
      </c>
      <c r="AW64" t="s">
        <v>23</v>
      </c>
      <c r="AX64" s="2">
        <v>0.25</v>
      </c>
    </row>
    <row r="65" spans="47:50" x14ac:dyDescent="0.25">
      <c r="AU65" t="s">
        <v>4</v>
      </c>
      <c r="AV65">
        <v>50</v>
      </c>
      <c r="AW65" t="s">
        <v>22</v>
      </c>
      <c r="AX65" s="2">
        <v>0.25</v>
      </c>
    </row>
    <row r="66" spans="47:50" x14ac:dyDescent="0.25">
      <c r="AU66" t="s">
        <v>4</v>
      </c>
      <c r="AV66">
        <v>20</v>
      </c>
      <c r="AW66" t="s">
        <v>23</v>
      </c>
      <c r="AX66" s="2">
        <v>0.25</v>
      </c>
    </row>
    <row r="67" spans="47:50" x14ac:dyDescent="0.25">
      <c r="AU67" t="s">
        <v>4</v>
      </c>
      <c r="AV67">
        <v>5</v>
      </c>
      <c r="AW67" t="s">
        <v>24</v>
      </c>
      <c r="AX67" s="2">
        <v>0.25</v>
      </c>
    </row>
    <row r="68" spans="47:50" x14ac:dyDescent="0.25">
      <c r="AU68" t="s">
        <v>4</v>
      </c>
      <c r="AV68">
        <v>75</v>
      </c>
      <c r="AW68" t="s">
        <v>23</v>
      </c>
      <c r="AX68" s="2">
        <v>0.25</v>
      </c>
    </row>
    <row r="69" spans="47:50" x14ac:dyDescent="0.25">
      <c r="AU69" t="s">
        <v>13</v>
      </c>
      <c r="AV69">
        <v>100</v>
      </c>
      <c r="AW69" t="s">
        <v>22</v>
      </c>
      <c r="AX69" s="2">
        <v>0.25</v>
      </c>
    </row>
    <row r="70" spans="47:50" x14ac:dyDescent="0.25">
      <c r="AU70" t="s">
        <v>13</v>
      </c>
      <c r="AV70">
        <v>20</v>
      </c>
      <c r="AW70" t="s">
        <v>23</v>
      </c>
      <c r="AX70" s="2">
        <v>0.25</v>
      </c>
    </row>
    <row r="71" spans="47:50" x14ac:dyDescent="0.25">
      <c r="AU71" t="s">
        <v>13</v>
      </c>
      <c r="AV71">
        <v>5</v>
      </c>
      <c r="AW71" t="s">
        <v>24</v>
      </c>
      <c r="AX71" s="2">
        <v>0.25</v>
      </c>
    </row>
    <row r="72" spans="47:50" x14ac:dyDescent="0.25">
      <c r="AU72" t="s">
        <v>13</v>
      </c>
      <c r="AV72">
        <v>150</v>
      </c>
      <c r="AW72" t="s">
        <v>22</v>
      </c>
      <c r="AX72" s="2">
        <v>0.25</v>
      </c>
    </row>
    <row r="73" spans="47:50" x14ac:dyDescent="0.25">
      <c r="AU73" t="s">
        <v>27</v>
      </c>
      <c r="AV73">
        <v>100</v>
      </c>
      <c r="AW73" t="s">
        <v>9</v>
      </c>
      <c r="AX73" s="2">
        <v>0.25</v>
      </c>
    </row>
  </sheetData>
  <sortState ref="R2:R51">
    <sortCondition descending="1" ref="R2:R51"/>
  </sortState>
  <pageMargins left="0.7" right="0.7" top="0.75" bottom="0.75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Kalkulator smpl</vt:lpstr>
      <vt:lpstr>Slowniki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2019-12-20T12:15:45Z</dcterms:modified>
</cp:coreProperties>
</file>